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амсинская  СШ\Desktop\"/>
    </mc:Choice>
  </mc:AlternateContent>
  <xr:revisionPtr revIDLastSave="0" documentId="13_ncr:1_{3D124036-2923-47D5-BC92-28DFF0C304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зима весна " sheetId="5" r:id="rId1"/>
  </sheets>
  <calcPr calcId="191029"/>
</workbook>
</file>

<file path=xl/calcChain.xml><?xml version="1.0" encoding="utf-8"?>
<calcChain xmlns="http://schemas.openxmlformats.org/spreadsheetml/2006/main">
  <c r="O364" i="5" l="1"/>
  <c r="R364" i="5" s="1"/>
  <c r="U364" i="5" s="1"/>
  <c r="N364" i="5"/>
  <c r="Q364" i="5" s="1"/>
  <c r="T364" i="5" s="1"/>
  <c r="M364" i="5"/>
  <c r="P364" i="5" s="1"/>
  <c r="S364" i="5" s="1"/>
  <c r="O363" i="5"/>
  <c r="R363" i="5" s="1"/>
  <c r="U363" i="5" s="1"/>
  <c r="N363" i="5"/>
  <c r="Q363" i="5" s="1"/>
  <c r="T363" i="5" s="1"/>
  <c r="M363" i="5"/>
  <c r="P363" i="5" s="1"/>
  <c r="S363" i="5" s="1"/>
  <c r="O362" i="5"/>
  <c r="R362" i="5" s="1"/>
  <c r="U362" i="5" s="1"/>
  <c r="N362" i="5"/>
  <c r="Q362" i="5" s="1"/>
  <c r="T362" i="5" s="1"/>
  <c r="M362" i="5"/>
  <c r="P362" i="5" s="1"/>
  <c r="S362" i="5" s="1"/>
  <c r="O361" i="5"/>
  <c r="N361" i="5"/>
  <c r="M361" i="5"/>
  <c r="O360" i="5"/>
  <c r="N360" i="5"/>
  <c r="M360" i="5"/>
  <c r="O359" i="5"/>
  <c r="N359" i="5"/>
  <c r="M359" i="5"/>
  <c r="O358" i="5"/>
  <c r="N358" i="5"/>
  <c r="M358" i="5"/>
  <c r="O357" i="5"/>
  <c r="N357" i="5"/>
  <c r="M357" i="5"/>
  <c r="O356" i="5"/>
  <c r="N356" i="5"/>
  <c r="M356" i="5"/>
  <c r="O355" i="5"/>
  <c r="N355" i="5"/>
  <c r="M355" i="5"/>
  <c r="O354" i="5"/>
  <c r="N354" i="5"/>
  <c r="M354" i="5"/>
  <c r="O353" i="5"/>
  <c r="N353" i="5"/>
  <c r="M353" i="5"/>
  <c r="O352" i="5"/>
  <c r="N352" i="5"/>
  <c r="M352" i="5"/>
  <c r="O348" i="5"/>
  <c r="R348" i="5" s="1"/>
  <c r="U348" i="5" s="1"/>
  <c r="N348" i="5"/>
  <c r="Q348" i="5" s="1"/>
  <c r="T348" i="5" s="1"/>
  <c r="M348" i="5"/>
  <c r="P348" i="5" s="1"/>
  <c r="S348" i="5" s="1"/>
  <c r="O347" i="5"/>
  <c r="N347" i="5"/>
  <c r="M347" i="5"/>
  <c r="O346" i="5"/>
  <c r="N346" i="5"/>
  <c r="M346" i="5"/>
  <c r="O345" i="5"/>
  <c r="N345" i="5"/>
  <c r="M345" i="5"/>
  <c r="O344" i="5"/>
  <c r="N344" i="5"/>
  <c r="M344" i="5"/>
  <c r="O343" i="5"/>
  <c r="N343" i="5"/>
  <c r="M343" i="5"/>
  <c r="O342" i="5"/>
  <c r="N342" i="5"/>
  <c r="M342" i="5"/>
  <c r="O341" i="5"/>
  <c r="N341" i="5"/>
  <c r="M341" i="5"/>
  <c r="O340" i="5"/>
  <c r="N340" i="5"/>
  <c r="M340" i="5"/>
  <c r="O339" i="5"/>
  <c r="N339" i="5"/>
  <c r="M339" i="5"/>
  <c r="O338" i="5"/>
  <c r="N338" i="5"/>
  <c r="M338" i="5"/>
  <c r="O337" i="5"/>
  <c r="N337" i="5"/>
  <c r="M337" i="5"/>
  <c r="O336" i="5"/>
  <c r="N336" i="5"/>
  <c r="M336" i="5"/>
  <c r="O335" i="5"/>
  <c r="N335" i="5"/>
  <c r="M335" i="5"/>
  <c r="O332" i="5"/>
  <c r="R332" i="5" s="1"/>
  <c r="U332" i="5" s="1"/>
  <c r="N332" i="5"/>
  <c r="Q332" i="5" s="1"/>
  <c r="T332" i="5" s="1"/>
  <c r="M332" i="5"/>
  <c r="P332" i="5" s="1"/>
  <c r="S332" i="5" s="1"/>
  <c r="O331" i="5"/>
  <c r="N331" i="5"/>
  <c r="M331" i="5"/>
  <c r="O330" i="5"/>
  <c r="N330" i="5"/>
  <c r="M330" i="5"/>
  <c r="O329" i="5"/>
  <c r="N329" i="5"/>
  <c r="M329" i="5"/>
  <c r="O328" i="5"/>
  <c r="N328" i="5"/>
  <c r="M328" i="5"/>
  <c r="O327" i="5"/>
  <c r="N327" i="5"/>
  <c r="M327" i="5"/>
  <c r="O326" i="5"/>
  <c r="N326" i="5"/>
  <c r="M326" i="5"/>
  <c r="O325" i="5"/>
  <c r="N325" i="5"/>
  <c r="M325" i="5"/>
  <c r="O324" i="5"/>
  <c r="N324" i="5"/>
  <c r="M324" i="5"/>
  <c r="O323" i="5"/>
  <c r="N323" i="5"/>
  <c r="M323" i="5"/>
  <c r="O322" i="5"/>
  <c r="N322" i="5"/>
  <c r="M322" i="5"/>
  <c r="O321" i="5"/>
  <c r="N321" i="5"/>
  <c r="M321" i="5"/>
  <c r="O320" i="5"/>
  <c r="N320" i="5"/>
  <c r="M320" i="5"/>
  <c r="O319" i="5"/>
  <c r="N319" i="5"/>
  <c r="M319" i="5"/>
  <c r="O318" i="5"/>
  <c r="N318" i="5"/>
  <c r="M318" i="5"/>
  <c r="O317" i="5"/>
  <c r="N317" i="5"/>
  <c r="M317" i="5"/>
  <c r="O316" i="5"/>
  <c r="N316" i="5"/>
  <c r="M316" i="5"/>
  <c r="O315" i="5"/>
  <c r="N315" i="5"/>
  <c r="M315" i="5"/>
  <c r="O314" i="5"/>
  <c r="N314" i="5"/>
  <c r="M314" i="5"/>
  <c r="O313" i="5"/>
  <c r="N313" i="5"/>
  <c r="M313" i="5"/>
  <c r="O312" i="5"/>
  <c r="N312" i="5"/>
  <c r="M312" i="5"/>
  <c r="O311" i="5"/>
  <c r="N311" i="5"/>
  <c r="M311" i="5"/>
  <c r="O310" i="5"/>
  <c r="N310" i="5"/>
  <c r="M310" i="5"/>
  <c r="O307" i="5"/>
  <c r="R307" i="5" s="1"/>
  <c r="U307" i="5" s="1"/>
  <c r="N307" i="5"/>
  <c r="Q307" i="5" s="1"/>
  <c r="T307" i="5" s="1"/>
  <c r="M307" i="5"/>
  <c r="P307" i="5" s="1"/>
  <c r="S307" i="5" s="1"/>
  <c r="O306" i="5"/>
  <c r="N306" i="5"/>
  <c r="M306" i="5"/>
  <c r="O305" i="5"/>
  <c r="N305" i="5"/>
  <c r="M305" i="5"/>
  <c r="O304" i="5"/>
  <c r="N304" i="5"/>
  <c r="M304" i="5"/>
  <c r="O303" i="5"/>
  <c r="N303" i="5"/>
  <c r="M303" i="5"/>
  <c r="O302" i="5"/>
  <c r="N302" i="5"/>
  <c r="M302" i="5"/>
  <c r="O301" i="5"/>
  <c r="N301" i="5"/>
  <c r="M301" i="5"/>
  <c r="O300" i="5"/>
  <c r="N300" i="5"/>
  <c r="M300" i="5"/>
  <c r="O299" i="5"/>
  <c r="N299" i="5"/>
  <c r="M299" i="5"/>
  <c r="O298" i="5"/>
  <c r="N298" i="5"/>
  <c r="M298" i="5"/>
  <c r="O297" i="5"/>
  <c r="N297" i="5"/>
  <c r="M297" i="5"/>
  <c r="O296" i="5"/>
  <c r="N296" i="5"/>
  <c r="M296" i="5"/>
  <c r="O295" i="5"/>
  <c r="N295" i="5"/>
  <c r="M295" i="5"/>
  <c r="O292" i="5"/>
  <c r="R292" i="5" s="1"/>
  <c r="U292" i="5" s="1"/>
  <c r="N292" i="5"/>
  <c r="Q292" i="5" s="1"/>
  <c r="T292" i="5" s="1"/>
  <c r="M292" i="5"/>
  <c r="P292" i="5" s="1"/>
  <c r="S292" i="5" s="1"/>
  <c r="O291" i="5"/>
  <c r="N291" i="5"/>
  <c r="M291" i="5"/>
  <c r="O290" i="5"/>
  <c r="N290" i="5"/>
  <c r="M290" i="5"/>
  <c r="O289" i="5"/>
  <c r="N289" i="5"/>
  <c r="M289" i="5"/>
  <c r="O288" i="5"/>
  <c r="N288" i="5"/>
  <c r="M288" i="5"/>
  <c r="O287" i="5"/>
  <c r="N287" i="5"/>
  <c r="M287" i="5"/>
  <c r="O286" i="5"/>
  <c r="N286" i="5"/>
  <c r="M286" i="5"/>
  <c r="O285" i="5"/>
  <c r="N285" i="5"/>
  <c r="M285" i="5"/>
  <c r="O284" i="5"/>
  <c r="N284" i="5"/>
  <c r="M284" i="5"/>
  <c r="O283" i="5"/>
  <c r="N283" i="5"/>
  <c r="M283" i="5"/>
  <c r="O282" i="5"/>
  <c r="N282" i="5"/>
  <c r="M282" i="5"/>
  <c r="O281" i="5"/>
  <c r="N281" i="5"/>
  <c r="M281" i="5"/>
  <c r="O277" i="5"/>
  <c r="R277" i="5" s="1"/>
  <c r="U277" i="5" s="1"/>
  <c r="N277" i="5"/>
  <c r="Q277" i="5" s="1"/>
  <c r="T277" i="5" s="1"/>
  <c r="M277" i="5"/>
  <c r="P277" i="5" s="1"/>
  <c r="S277" i="5" s="1"/>
  <c r="O276" i="5"/>
  <c r="N276" i="5"/>
  <c r="M276" i="5"/>
  <c r="O275" i="5"/>
  <c r="N275" i="5"/>
  <c r="M275" i="5"/>
  <c r="O274" i="5"/>
  <c r="N274" i="5"/>
  <c r="M274" i="5"/>
  <c r="O273" i="5"/>
  <c r="N273" i="5"/>
  <c r="M273" i="5"/>
  <c r="O272" i="5"/>
  <c r="N272" i="5"/>
  <c r="M272" i="5"/>
  <c r="O271" i="5"/>
  <c r="N271" i="5"/>
  <c r="M271" i="5"/>
  <c r="O270" i="5"/>
  <c r="N270" i="5"/>
  <c r="M270" i="5"/>
  <c r="O269" i="5"/>
  <c r="N269" i="5"/>
  <c r="M269" i="5"/>
  <c r="O268" i="5"/>
  <c r="N268" i="5"/>
  <c r="M268" i="5"/>
  <c r="O267" i="5"/>
  <c r="N267" i="5"/>
  <c r="M267" i="5"/>
  <c r="O266" i="5"/>
  <c r="N266" i="5"/>
  <c r="M266" i="5"/>
  <c r="O265" i="5"/>
  <c r="N265" i="5"/>
  <c r="M265" i="5"/>
  <c r="O264" i="5"/>
  <c r="N264" i="5"/>
  <c r="M264" i="5"/>
  <c r="O263" i="5"/>
  <c r="N263" i="5"/>
  <c r="M263" i="5"/>
  <c r="O262" i="5"/>
  <c r="N262" i="5"/>
  <c r="M262" i="5"/>
  <c r="O261" i="5"/>
  <c r="N261" i="5"/>
  <c r="M261" i="5"/>
  <c r="O260" i="5"/>
  <c r="N260" i="5"/>
  <c r="M260" i="5"/>
  <c r="O259" i="5"/>
  <c r="N259" i="5"/>
  <c r="M259" i="5"/>
  <c r="O258" i="5"/>
  <c r="N258" i="5"/>
  <c r="M258" i="5"/>
  <c r="O257" i="5"/>
  <c r="N257" i="5"/>
  <c r="M257" i="5"/>
  <c r="O256" i="5"/>
  <c r="N256" i="5"/>
  <c r="M256" i="5"/>
  <c r="O255" i="5"/>
  <c r="N255" i="5"/>
  <c r="M255" i="5"/>
  <c r="O254" i="5"/>
  <c r="N254" i="5"/>
  <c r="M254" i="5"/>
  <c r="O253" i="5"/>
  <c r="N253" i="5"/>
  <c r="M253" i="5"/>
  <c r="O252" i="5"/>
  <c r="N252" i="5"/>
  <c r="M252" i="5"/>
  <c r="O251" i="5"/>
  <c r="N251" i="5"/>
  <c r="M251" i="5"/>
  <c r="O247" i="5"/>
  <c r="R247" i="5" s="1"/>
  <c r="U247" i="5" s="1"/>
  <c r="N247" i="5"/>
  <c r="Q247" i="5" s="1"/>
  <c r="T247" i="5" s="1"/>
  <c r="M247" i="5"/>
  <c r="P247" i="5" s="1"/>
  <c r="S247" i="5" s="1"/>
  <c r="O246" i="5"/>
  <c r="N246" i="5"/>
  <c r="M246" i="5"/>
  <c r="O245" i="5"/>
  <c r="N245" i="5"/>
  <c r="M245" i="5"/>
  <c r="O244" i="5"/>
  <c r="N244" i="5"/>
  <c r="M244" i="5"/>
  <c r="O243" i="5"/>
  <c r="N243" i="5"/>
  <c r="M243" i="5"/>
  <c r="O242" i="5"/>
  <c r="N242" i="5"/>
  <c r="M242" i="5"/>
  <c r="O241" i="5"/>
  <c r="N241" i="5"/>
  <c r="M241" i="5"/>
  <c r="O240" i="5"/>
  <c r="N240" i="5"/>
  <c r="M240" i="5"/>
  <c r="O239" i="5"/>
  <c r="N239" i="5"/>
  <c r="M239" i="5"/>
  <c r="O238" i="5"/>
  <c r="N238" i="5"/>
  <c r="M238" i="5"/>
  <c r="O237" i="5"/>
  <c r="N237" i="5"/>
  <c r="M237" i="5"/>
  <c r="O236" i="5"/>
  <c r="N236" i="5"/>
  <c r="M236" i="5"/>
  <c r="O235" i="5"/>
  <c r="N235" i="5"/>
  <c r="M235" i="5"/>
  <c r="O234" i="5"/>
  <c r="N234" i="5"/>
  <c r="M234" i="5"/>
  <c r="O233" i="5"/>
  <c r="N233" i="5"/>
  <c r="M233" i="5"/>
  <c r="O230" i="5"/>
  <c r="R230" i="5" s="1"/>
  <c r="U230" i="5" s="1"/>
  <c r="N230" i="5"/>
  <c r="Q230" i="5" s="1"/>
  <c r="T230" i="5" s="1"/>
  <c r="M230" i="5"/>
  <c r="P230" i="5" s="1"/>
  <c r="S230" i="5" s="1"/>
  <c r="O229" i="5"/>
  <c r="R229" i="5" s="1"/>
  <c r="U229" i="5" s="1"/>
  <c r="N229" i="5"/>
  <c r="Q229" i="5" s="1"/>
  <c r="T229" i="5" s="1"/>
  <c r="M229" i="5"/>
  <c r="P229" i="5" s="1"/>
  <c r="S229" i="5" s="1"/>
  <c r="O228" i="5"/>
  <c r="R228" i="5" s="1"/>
  <c r="U228" i="5" s="1"/>
  <c r="N228" i="5"/>
  <c r="Q228" i="5" s="1"/>
  <c r="T228" i="5" s="1"/>
  <c r="M228" i="5"/>
  <c r="P228" i="5" s="1"/>
  <c r="S228" i="5" s="1"/>
  <c r="O227" i="5"/>
  <c r="N227" i="5"/>
  <c r="M227" i="5"/>
  <c r="O226" i="5"/>
  <c r="N226" i="5"/>
  <c r="M226" i="5"/>
  <c r="O225" i="5"/>
  <c r="N225" i="5"/>
  <c r="M225" i="5"/>
  <c r="O224" i="5"/>
  <c r="N224" i="5"/>
  <c r="M224" i="5"/>
  <c r="O223" i="5"/>
  <c r="N223" i="5"/>
  <c r="M223" i="5"/>
  <c r="O222" i="5"/>
  <c r="N222" i="5"/>
  <c r="M222" i="5"/>
  <c r="O221" i="5"/>
  <c r="N221" i="5"/>
  <c r="M221" i="5"/>
  <c r="O220" i="5"/>
  <c r="N220" i="5"/>
  <c r="M220" i="5"/>
  <c r="O219" i="5"/>
  <c r="N219" i="5"/>
  <c r="M219" i="5"/>
  <c r="O218" i="5"/>
  <c r="N218" i="5"/>
  <c r="M218" i="5"/>
  <c r="O215" i="5"/>
  <c r="R215" i="5" s="1"/>
  <c r="U215" i="5" s="1"/>
  <c r="N215" i="5"/>
  <c r="Q215" i="5" s="1"/>
  <c r="T215" i="5" s="1"/>
  <c r="M215" i="5"/>
  <c r="P215" i="5" s="1"/>
  <c r="S215" i="5" s="1"/>
  <c r="O214" i="5"/>
  <c r="N214" i="5"/>
  <c r="M214" i="5"/>
  <c r="O213" i="5"/>
  <c r="N213" i="5"/>
  <c r="M213" i="5"/>
  <c r="O212" i="5"/>
  <c r="N212" i="5"/>
  <c r="M212" i="5"/>
  <c r="O211" i="5"/>
  <c r="N211" i="5"/>
  <c r="M211" i="5"/>
  <c r="O210" i="5"/>
  <c r="N210" i="5"/>
  <c r="M210" i="5"/>
  <c r="O209" i="5"/>
  <c r="N209" i="5"/>
  <c r="M209" i="5"/>
  <c r="O208" i="5"/>
  <c r="N208" i="5"/>
  <c r="M208" i="5"/>
  <c r="O207" i="5"/>
  <c r="N207" i="5"/>
  <c r="M207" i="5"/>
  <c r="O206" i="5"/>
  <c r="N206" i="5"/>
  <c r="M206" i="5"/>
  <c r="O205" i="5"/>
  <c r="N205" i="5"/>
  <c r="M205" i="5"/>
  <c r="O204" i="5"/>
  <c r="N204" i="5"/>
  <c r="M204" i="5"/>
  <c r="O203" i="5"/>
  <c r="N203" i="5"/>
  <c r="M203" i="5"/>
  <c r="O200" i="5"/>
  <c r="N200" i="5"/>
  <c r="M200" i="5"/>
  <c r="O199" i="5"/>
  <c r="N199" i="5"/>
  <c r="M199" i="5"/>
  <c r="O198" i="5"/>
  <c r="N198" i="5"/>
  <c r="M198" i="5"/>
  <c r="O197" i="5"/>
  <c r="R197" i="5" s="1"/>
  <c r="U197" i="5" s="1"/>
  <c r="N197" i="5"/>
  <c r="Q197" i="5" s="1"/>
  <c r="T197" i="5" s="1"/>
  <c r="M197" i="5"/>
  <c r="P197" i="5" s="1"/>
  <c r="S197" i="5" s="1"/>
  <c r="O196" i="5"/>
  <c r="N196" i="5"/>
  <c r="M196" i="5"/>
  <c r="O195" i="5"/>
  <c r="N195" i="5"/>
  <c r="M195" i="5"/>
  <c r="O194" i="5"/>
  <c r="N194" i="5"/>
  <c r="M194" i="5"/>
  <c r="O193" i="5"/>
  <c r="N193" i="5"/>
  <c r="M193" i="5"/>
  <c r="O192" i="5"/>
  <c r="N192" i="5"/>
  <c r="M192" i="5"/>
  <c r="O191" i="5"/>
  <c r="N191" i="5"/>
  <c r="M191" i="5"/>
  <c r="O190" i="5"/>
  <c r="N190" i="5"/>
  <c r="M190" i="5"/>
  <c r="O189" i="5"/>
  <c r="N189" i="5"/>
  <c r="M189" i="5"/>
  <c r="O185" i="5"/>
  <c r="R185" i="5" s="1"/>
  <c r="U185" i="5" s="1"/>
  <c r="N185" i="5"/>
  <c r="Q185" i="5" s="1"/>
  <c r="T185" i="5" s="1"/>
  <c r="M185" i="5"/>
  <c r="P185" i="5" s="1"/>
  <c r="S185" i="5" s="1"/>
  <c r="O184" i="5"/>
  <c r="R184" i="5" s="1"/>
  <c r="U184" i="5" s="1"/>
  <c r="N184" i="5"/>
  <c r="Q184" i="5" s="1"/>
  <c r="T184" i="5" s="1"/>
  <c r="M184" i="5"/>
  <c r="P184" i="5" s="1"/>
  <c r="S184" i="5" s="1"/>
  <c r="O183" i="5"/>
  <c r="R183" i="5" s="1"/>
  <c r="U183" i="5" s="1"/>
  <c r="N183" i="5"/>
  <c r="Q183" i="5" s="1"/>
  <c r="T183" i="5" s="1"/>
  <c r="M183" i="5"/>
  <c r="P183" i="5" s="1"/>
  <c r="S183" i="5" s="1"/>
  <c r="O182" i="5"/>
  <c r="N182" i="5"/>
  <c r="M182" i="5"/>
  <c r="O181" i="5"/>
  <c r="N181" i="5"/>
  <c r="M181" i="5"/>
  <c r="O180" i="5"/>
  <c r="N180" i="5"/>
  <c r="M180" i="5"/>
  <c r="O179" i="5"/>
  <c r="N179" i="5"/>
  <c r="M179" i="5"/>
  <c r="O178" i="5"/>
  <c r="N178" i="5"/>
  <c r="M178" i="5"/>
  <c r="O177" i="5"/>
  <c r="N177" i="5"/>
  <c r="M177" i="5"/>
  <c r="O176" i="5"/>
  <c r="N176" i="5"/>
  <c r="M176" i="5"/>
  <c r="O175" i="5"/>
  <c r="N175" i="5"/>
  <c r="M175" i="5"/>
  <c r="O174" i="5"/>
  <c r="N174" i="5"/>
  <c r="M174" i="5"/>
  <c r="O173" i="5"/>
  <c r="N173" i="5"/>
  <c r="M173" i="5"/>
  <c r="O169" i="5"/>
  <c r="R169" i="5" s="1"/>
  <c r="U169" i="5" s="1"/>
  <c r="N169" i="5"/>
  <c r="Q169" i="5" s="1"/>
  <c r="T169" i="5" s="1"/>
  <c r="M169" i="5"/>
  <c r="P169" i="5" s="1"/>
  <c r="S169" i="5" s="1"/>
  <c r="O168" i="5"/>
  <c r="N168" i="5"/>
  <c r="M168" i="5"/>
  <c r="O167" i="5"/>
  <c r="N167" i="5"/>
  <c r="M167" i="5"/>
  <c r="O166" i="5"/>
  <c r="N166" i="5"/>
  <c r="M166" i="5"/>
  <c r="O165" i="5"/>
  <c r="N165" i="5"/>
  <c r="M165" i="5"/>
  <c r="O164" i="5"/>
  <c r="N164" i="5"/>
  <c r="M164" i="5"/>
  <c r="O163" i="5"/>
  <c r="N163" i="5"/>
  <c r="M163" i="5"/>
  <c r="O162" i="5"/>
  <c r="N162" i="5"/>
  <c r="M162" i="5"/>
  <c r="O161" i="5"/>
  <c r="N161" i="5"/>
  <c r="M161" i="5"/>
  <c r="O160" i="5"/>
  <c r="N160" i="5"/>
  <c r="M160" i="5"/>
  <c r="O159" i="5"/>
  <c r="N159" i="5"/>
  <c r="M159" i="5"/>
  <c r="O158" i="5"/>
  <c r="N158" i="5"/>
  <c r="M158" i="5"/>
  <c r="O157" i="5"/>
  <c r="N157" i="5"/>
  <c r="M157" i="5"/>
  <c r="O154" i="5"/>
  <c r="R154" i="5" s="1"/>
  <c r="U154" i="5" s="1"/>
  <c r="N154" i="5"/>
  <c r="Q154" i="5" s="1"/>
  <c r="T154" i="5" s="1"/>
  <c r="M154" i="5"/>
  <c r="P154" i="5" s="1"/>
  <c r="S154" i="5" s="1"/>
  <c r="O153" i="5"/>
  <c r="N153" i="5"/>
  <c r="M153" i="5"/>
  <c r="O152" i="5"/>
  <c r="N152" i="5"/>
  <c r="M152" i="5"/>
  <c r="O151" i="5"/>
  <c r="N151" i="5"/>
  <c r="M151" i="5"/>
  <c r="O150" i="5"/>
  <c r="N150" i="5"/>
  <c r="M150" i="5"/>
  <c r="O149" i="5"/>
  <c r="N149" i="5"/>
  <c r="M149" i="5"/>
  <c r="O148" i="5"/>
  <c r="N148" i="5"/>
  <c r="M148" i="5"/>
  <c r="O147" i="5"/>
  <c r="N147" i="5"/>
  <c r="M147" i="5"/>
  <c r="O146" i="5"/>
  <c r="N146" i="5"/>
  <c r="M146" i="5"/>
  <c r="O145" i="5"/>
  <c r="N145" i="5"/>
  <c r="M145" i="5"/>
  <c r="O144" i="5"/>
  <c r="N144" i="5"/>
  <c r="M144" i="5"/>
  <c r="O143" i="5"/>
  <c r="N143" i="5"/>
  <c r="M143" i="5"/>
  <c r="O142" i="5"/>
  <c r="N142" i="5"/>
  <c r="M142" i="5"/>
  <c r="O141" i="5"/>
  <c r="N141" i="5"/>
  <c r="M141" i="5"/>
  <c r="O140" i="5"/>
  <c r="N140" i="5"/>
  <c r="M140" i="5"/>
  <c r="O139" i="5"/>
  <c r="N139" i="5"/>
  <c r="M139" i="5"/>
  <c r="O138" i="5"/>
  <c r="N138" i="5"/>
  <c r="M138" i="5"/>
  <c r="O137" i="5"/>
  <c r="N137" i="5"/>
  <c r="M137" i="5"/>
  <c r="O136" i="5"/>
  <c r="N136" i="5"/>
  <c r="M136" i="5"/>
  <c r="O135" i="5"/>
  <c r="N135" i="5"/>
  <c r="M135" i="5"/>
  <c r="O134" i="5"/>
  <c r="N134" i="5"/>
  <c r="M134" i="5"/>
  <c r="O133" i="5"/>
  <c r="N133" i="5"/>
  <c r="M133" i="5"/>
  <c r="O132" i="5"/>
  <c r="N132" i="5"/>
  <c r="M132" i="5"/>
  <c r="O131" i="5"/>
  <c r="N131" i="5"/>
  <c r="M131" i="5"/>
  <c r="O128" i="5"/>
  <c r="R128" i="5" s="1"/>
  <c r="U128" i="5" s="1"/>
  <c r="N128" i="5"/>
  <c r="Q128" i="5" s="1"/>
  <c r="T128" i="5" s="1"/>
  <c r="M128" i="5"/>
  <c r="P128" i="5" s="1"/>
  <c r="S128" i="5" s="1"/>
  <c r="O127" i="5"/>
  <c r="N127" i="5"/>
  <c r="M127" i="5"/>
  <c r="O126" i="5"/>
  <c r="N126" i="5"/>
  <c r="M126" i="5"/>
  <c r="O125" i="5"/>
  <c r="N125" i="5"/>
  <c r="M125" i="5"/>
  <c r="O124" i="5"/>
  <c r="N124" i="5"/>
  <c r="M124" i="5"/>
  <c r="O123" i="5"/>
  <c r="N123" i="5"/>
  <c r="M123" i="5"/>
  <c r="O122" i="5"/>
  <c r="N122" i="5"/>
  <c r="M122" i="5"/>
  <c r="O121" i="5"/>
  <c r="N121" i="5"/>
  <c r="M121" i="5"/>
  <c r="O120" i="5"/>
  <c r="N120" i="5"/>
  <c r="M120" i="5"/>
  <c r="O119" i="5"/>
  <c r="N119" i="5"/>
  <c r="M119" i="5"/>
  <c r="O118" i="5"/>
  <c r="N118" i="5"/>
  <c r="M118" i="5"/>
  <c r="O117" i="5"/>
  <c r="N117" i="5"/>
  <c r="M117" i="5"/>
  <c r="O116" i="5"/>
  <c r="N116" i="5"/>
  <c r="M116" i="5"/>
  <c r="O113" i="5"/>
  <c r="R113" i="5" s="1"/>
  <c r="U113" i="5" s="1"/>
  <c r="N113" i="5"/>
  <c r="Q113" i="5" s="1"/>
  <c r="T113" i="5" s="1"/>
  <c r="M113" i="5"/>
  <c r="P113" i="5" s="1"/>
  <c r="S113" i="5" s="1"/>
  <c r="O112" i="5"/>
  <c r="N112" i="5"/>
  <c r="M112" i="5"/>
  <c r="O111" i="5"/>
  <c r="N111" i="5"/>
  <c r="M111" i="5"/>
  <c r="O110" i="5"/>
  <c r="N110" i="5"/>
  <c r="M110" i="5"/>
  <c r="O109" i="5"/>
  <c r="N109" i="5"/>
  <c r="M109" i="5"/>
  <c r="O108" i="5"/>
  <c r="N108" i="5"/>
  <c r="M108" i="5"/>
  <c r="O107" i="5"/>
  <c r="N107" i="5"/>
  <c r="M107" i="5"/>
  <c r="O106" i="5"/>
  <c r="N106" i="5"/>
  <c r="M106" i="5"/>
  <c r="O105" i="5"/>
  <c r="N105" i="5"/>
  <c r="M105" i="5"/>
  <c r="O104" i="5"/>
  <c r="N104" i="5"/>
  <c r="M104" i="5"/>
  <c r="O103" i="5"/>
  <c r="N103" i="5"/>
  <c r="M103" i="5"/>
  <c r="O102" i="5"/>
  <c r="N102" i="5"/>
  <c r="M102" i="5"/>
  <c r="O98" i="5"/>
  <c r="R98" i="5" s="1"/>
  <c r="U98" i="5" s="1"/>
  <c r="N98" i="5"/>
  <c r="Q98" i="5" s="1"/>
  <c r="T98" i="5" s="1"/>
  <c r="M98" i="5"/>
  <c r="P98" i="5" s="1"/>
  <c r="S98" i="5" s="1"/>
  <c r="O97" i="5"/>
  <c r="N97" i="5"/>
  <c r="M97" i="5"/>
  <c r="O96" i="5"/>
  <c r="N96" i="5"/>
  <c r="M96" i="5"/>
  <c r="O95" i="5"/>
  <c r="N95" i="5"/>
  <c r="M95" i="5"/>
  <c r="O94" i="5"/>
  <c r="N94" i="5"/>
  <c r="M94" i="5"/>
  <c r="O93" i="5"/>
  <c r="N93" i="5"/>
  <c r="M93" i="5"/>
  <c r="O92" i="5"/>
  <c r="N92" i="5"/>
  <c r="M92" i="5"/>
  <c r="O91" i="5"/>
  <c r="N91" i="5"/>
  <c r="M91" i="5"/>
  <c r="O90" i="5"/>
  <c r="N90" i="5"/>
  <c r="M90" i="5"/>
  <c r="O89" i="5"/>
  <c r="N89" i="5"/>
  <c r="M89" i="5"/>
  <c r="O88" i="5"/>
  <c r="N88" i="5"/>
  <c r="M88" i="5"/>
  <c r="O87" i="5"/>
  <c r="N87" i="5"/>
  <c r="M87" i="5"/>
  <c r="O86" i="5"/>
  <c r="N86" i="5"/>
  <c r="M86" i="5"/>
  <c r="O85" i="5"/>
  <c r="N85" i="5"/>
  <c r="M85" i="5"/>
  <c r="O84" i="5"/>
  <c r="N84" i="5"/>
  <c r="M84" i="5"/>
  <c r="O83" i="5"/>
  <c r="N83" i="5"/>
  <c r="M83" i="5"/>
  <c r="O82" i="5"/>
  <c r="N82" i="5"/>
  <c r="M82" i="5"/>
  <c r="O81" i="5"/>
  <c r="N81" i="5"/>
  <c r="M81" i="5"/>
  <c r="O80" i="5"/>
  <c r="N80" i="5"/>
  <c r="M80" i="5"/>
  <c r="O79" i="5"/>
  <c r="N79" i="5"/>
  <c r="M79" i="5"/>
  <c r="O78" i="5"/>
  <c r="N78" i="5"/>
  <c r="M78" i="5"/>
  <c r="O77" i="5"/>
  <c r="N77" i="5"/>
  <c r="M77" i="5"/>
  <c r="O76" i="5"/>
  <c r="N76" i="5"/>
  <c r="M76" i="5"/>
  <c r="O75" i="5"/>
  <c r="N75" i="5"/>
  <c r="M75" i="5"/>
  <c r="O72" i="5"/>
  <c r="R72" i="5" s="1"/>
  <c r="U72" i="5" s="1"/>
  <c r="N72" i="5"/>
  <c r="Q72" i="5" s="1"/>
  <c r="T72" i="5" s="1"/>
  <c r="M72" i="5"/>
  <c r="P72" i="5" s="1"/>
  <c r="S72" i="5" s="1"/>
  <c r="O71" i="5"/>
  <c r="N71" i="5"/>
  <c r="M71" i="5"/>
  <c r="O70" i="5"/>
  <c r="N70" i="5"/>
  <c r="M70" i="5"/>
  <c r="O69" i="5"/>
  <c r="N69" i="5"/>
  <c r="M69" i="5"/>
  <c r="O68" i="5"/>
  <c r="N68" i="5"/>
  <c r="M68" i="5"/>
  <c r="O67" i="5"/>
  <c r="N67" i="5"/>
  <c r="M67" i="5"/>
  <c r="O66" i="5"/>
  <c r="N66" i="5"/>
  <c r="M66" i="5"/>
  <c r="O65" i="5"/>
  <c r="N65" i="5"/>
  <c r="M65" i="5"/>
  <c r="O64" i="5"/>
  <c r="N64" i="5"/>
  <c r="M64" i="5"/>
  <c r="O63" i="5"/>
  <c r="N63" i="5"/>
  <c r="M63" i="5"/>
  <c r="O62" i="5"/>
  <c r="N62" i="5"/>
  <c r="M62" i="5"/>
  <c r="O61" i="5"/>
  <c r="N61" i="5"/>
  <c r="M61" i="5"/>
  <c r="O60" i="5"/>
  <c r="N60" i="5"/>
  <c r="M60" i="5"/>
  <c r="O59" i="5"/>
  <c r="N59" i="5"/>
  <c r="M59" i="5"/>
  <c r="O56" i="5"/>
  <c r="R56" i="5" s="1"/>
  <c r="U56" i="5" s="1"/>
  <c r="N56" i="5"/>
  <c r="Q56" i="5" s="1"/>
  <c r="T56" i="5" s="1"/>
  <c r="M56" i="5"/>
  <c r="P56" i="5" s="1"/>
  <c r="S56" i="5" s="1"/>
  <c r="O55" i="5"/>
  <c r="R55" i="5" s="1"/>
  <c r="U55" i="5" s="1"/>
  <c r="N55" i="5"/>
  <c r="Q55" i="5" s="1"/>
  <c r="T55" i="5" s="1"/>
  <c r="M55" i="5"/>
  <c r="P55" i="5" s="1"/>
  <c r="S55" i="5" s="1"/>
  <c r="O54" i="5"/>
  <c r="R54" i="5" s="1"/>
  <c r="U54" i="5" s="1"/>
  <c r="N54" i="5"/>
  <c r="Q54" i="5" s="1"/>
  <c r="T54" i="5" s="1"/>
  <c r="M54" i="5"/>
  <c r="P54" i="5" s="1"/>
  <c r="S54" i="5" s="1"/>
  <c r="O53" i="5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O46" i="5"/>
  <c r="N46" i="5"/>
  <c r="M46" i="5"/>
  <c r="O45" i="5"/>
  <c r="N45" i="5"/>
  <c r="M45" i="5"/>
  <c r="O44" i="5"/>
  <c r="N44" i="5"/>
  <c r="M44" i="5"/>
  <c r="O41" i="5"/>
  <c r="R41" i="5" s="1"/>
  <c r="U41" i="5" s="1"/>
  <c r="N41" i="5"/>
  <c r="Q41" i="5" s="1"/>
  <c r="T41" i="5" s="1"/>
  <c r="M41" i="5"/>
  <c r="P41" i="5" s="1"/>
  <c r="S41" i="5" s="1"/>
  <c r="O40" i="5"/>
  <c r="N40" i="5"/>
  <c r="M40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5" i="5"/>
  <c r="N25" i="5"/>
  <c r="M25" i="5"/>
  <c r="O24" i="5"/>
  <c r="N24" i="5"/>
  <c r="M24" i="5"/>
  <c r="O23" i="5"/>
  <c r="N23" i="5"/>
  <c r="M23" i="5"/>
  <c r="O22" i="5"/>
  <c r="R22" i="5" s="1"/>
  <c r="U22" i="5" s="1"/>
  <c r="N22" i="5"/>
  <c r="Q22" i="5" s="1"/>
  <c r="T22" i="5" s="1"/>
  <c r="M22" i="5"/>
  <c r="P22" i="5" s="1"/>
  <c r="S22" i="5" s="1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Q108" i="5" l="1"/>
  <c r="T108" i="5" s="1"/>
  <c r="Q83" i="5"/>
  <c r="T83" i="5" s="1"/>
  <c r="R287" i="5"/>
  <c r="U287" i="5" s="1"/>
  <c r="R166" i="5"/>
  <c r="U166" i="5" s="1"/>
  <c r="Q298" i="5"/>
  <c r="T298" i="5" s="1"/>
  <c r="Q19" i="5"/>
  <c r="T19" i="5" s="1"/>
  <c r="Q32" i="5"/>
  <c r="T32" i="5" s="1"/>
  <c r="R83" i="5"/>
  <c r="U83" i="5" s="1"/>
  <c r="Q290" i="5"/>
  <c r="T290" i="5" s="1"/>
  <c r="Q70" i="5"/>
  <c r="T70" i="5" s="1"/>
  <c r="R335" i="5"/>
  <c r="U335" i="5" s="1"/>
  <c r="R341" i="5"/>
  <c r="U341" i="5" s="1"/>
  <c r="P203" i="5"/>
  <c r="R346" i="5"/>
  <c r="U346" i="5" s="1"/>
  <c r="P274" i="5"/>
  <c r="S274" i="5" s="1"/>
  <c r="P281" i="5"/>
  <c r="S281" i="5" s="1"/>
  <c r="R225" i="5"/>
  <c r="U225" i="5" s="1"/>
  <c r="P212" i="5"/>
  <c r="S212" i="5" s="1"/>
  <c r="Q38" i="5"/>
  <c r="T38" i="5" s="1"/>
  <c r="P233" i="5"/>
  <c r="S233" i="5" s="1"/>
  <c r="P335" i="5"/>
  <c r="S335" i="5" s="1"/>
  <c r="P341" i="5"/>
  <c r="S341" i="5" s="1"/>
  <c r="P125" i="5"/>
  <c r="S125" i="5" s="1"/>
  <c r="P151" i="5"/>
  <c r="S151" i="5" s="1"/>
  <c r="P166" i="5"/>
  <c r="S166" i="5" s="1"/>
  <c r="R51" i="5"/>
  <c r="U51" i="5" s="1"/>
  <c r="R119" i="5"/>
  <c r="U119" i="5" s="1"/>
  <c r="R141" i="5"/>
  <c r="U141" i="5" s="1"/>
  <c r="Q203" i="5"/>
  <c r="T203" i="5" s="1"/>
  <c r="P239" i="5"/>
  <c r="S239" i="5" s="1"/>
  <c r="R320" i="5"/>
  <c r="U320" i="5" s="1"/>
  <c r="Q95" i="5"/>
  <c r="T95" i="5" s="1"/>
  <c r="P287" i="5"/>
  <c r="S287" i="5" s="1"/>
  <c r="P295" i="5"/>
  <c r="S295" i="5" s="1"/>
  <c r="P352" i="5"/>
  <c r="S352" i="5" s="1"/>
  <c r="R23" i="5"/>
  <c r="U23" i="5" s="1"/>
  <c r="R102" i="5"/>
  <c r="U102" i="5" s="1"/>
  <c r="P218" i="5"/>
  <c r="S218" i="5" s="1"/>
  <c r="Q335" i="5"/>
  <c r="T335" i="5" s="1"/>
  <c r="Q116" i="5"/>
  <c r="T116" i="5" s="1"/>
  <c r="R44" i="5"/>
  <c r="U44" i="5" s="1"/>
  <c r="Q198" i="5"/>
  <c r="T198" i="5" s="1"/>
  <c r="P244" i="5"/>
  <c r="S244" i="5" s="1"/>
  <c r="R274" i="5"/>
  <c r="U274" i="5" s="1"/>
  <c r="R352" i="5"/>
  <c r="U352" i="5" s="1"/>
  <c r="P70" i="5"/>
  <c r="S70" i="5" s="1"/>
  <c r="R239" i="5"/>
  <c r="U239" i="5" s="1"/>
  <c r="Q23" i="5"/>
  <c r="T23" i="5" s="1"/>
  <c r="R65" i="5"/>
  <c r="U65" i="5" s="1"/>
  <c r="R70" i="5"/>
  <c r="U70" i="5" s="1"/>
  <c r="P111" i="5"/>
  <c r="S111" i="5" s="1"/>
  <c r="P161" i="5"/>
  <c r="S161" i="5" s="1"/>
  <c r="R194" i="5"/>
  <c r="U194" i="5" s="1"/>
  <c r="R198" i="5"/>
  <c r="U198" i="5" s="1"/>
  <c r="R212" i="5"/>
  <c r="U212" i="5" s="1"/>
  <c r="R218" i="5"/>
  <c r="U218" i="5" s="1"/>
  <c r="P225" i="5"/>
  <c r="S225" i="5" s="1"/>
  <c r="P44" i="5"/>
  <c r="S44" i="5" s="1"/>
  <c r="R157" i="5"/>
  <c r="U157" i="5" s="1"/>
  <c r="R161" i="5"/>
  <c r="U161" i="5" s="1"/>
  <c r="Q180" i="5"/>
  <c r="T180" i="5" s="1"/>
  <c r="R180" i="5"/>
  <c r="U180" i="5" s="1"/>
  <c r="Q166" i="5"/>
  <c r="T166" i="5" s="1"/>
  <c r="Q341" i="5"/>
  <c r="T341" i="5" s="1"/>
  <c r="Q352" i="5"/>
  <c r="P119" i="5"/>
  <c r="S119" i="5" s="1"/>
  <c r="R173" i="5"/>
  <c r="P346" i="5"/>
  <c r="S346" i="5" s="1"/>
  <c r="Q75" i="5"/>
  <c r="T75" i="5" s="1"/>
  <c r="P320" i="5"/>
  <c r="S320" i="5" s="1"/>
  <c r="P38" i="5"/>
  <c r="S38" i="5" s="1"/>
  <c r="Q65" i="5"/>
  <c r="T65" i="5" s="1"/>
  <c r="R75" i="5"/>
  <c r="R95" i="5"/>
  <c r="U95" i="5" s="1"/>
  <c r="Q102" i="5"/>
  <c r="P116" i="5"/>
  <c r="Q141" i="5"/>
  <c r="T141" i="5" s="1"/>
  <c r="P173" i="5"/>
  <c r="Q281" i="5"/>
  <c r="R298" i="5"/>
  <c r="U298" i="5" s="1"/>
  <c r="Q320" i="5"/>
  <c r="T320" i="5" s="1"/>
  <c r="Q173" i="5"/>
  <c r="R281" i="5"/>
  <c r="U281" i="5" s="1"/>
  <c r="P102" i="5"/>
  <c r="S102" i="5" s="1"/>
  <c r="P14" i="5"/>
  <c r="S14" i="5" s="1"/>
  <c r="P59" i="5"/>
  <c r="S59" i="5" s="1"/>
  <c r="R116" i="5"/>
  <c r="P138" i="5"/>
  <c r="S138" i="5" s="1"/>
  <c r="Q244" i="5"/>
  <c r="T244" i="5" s="1"/>
  <c r="P251" i="5"/>
  <c r="S251" i="5" s="1"/>
  <c r="P259" i="5"/>
  <c r="S259" i="5" s="1"/>
  <c r="Q295" i="5"/>
  <c r="P317" i="5"/>
  <c r="S317" i="5" s="1"/>
  <c r="P329" i="5"/>
  <c r="S329" i="5" s="1"/>
  <c r="P359" i="5"/>
  <c r="S359" i="5" s="1"/>
  <c r="Q14" i="5"/>
  <c r="R32" i="5"/>
  <c r="U32" i="5" s="1"/>
  <c r="Q59" i="5"/>
  <c r="T59" i="5" s="1"/>
  <c r="Q138" i="5"/>
  <c r="T138" i="5" s="1"/>
  <c r="P206" i="5"/>
  <c r="S206" i="5" s="1"/>
  <c r="Q233" i="5"/>
  <c r="T233" i="5" s="1"/>
  <c r="R244" i="5"/>
  <c r="U244" i="5" s="1"/>
  <c r="Q251" i="5"/>
  <c r="T251" i="5" s="1"/>
  <c r="Q259" i="5"/>
  <c r="T259" i="5" s="1"/>
  <c r="Q274" i="5"/>
  <c r="T274" i="5" s="1"/>
  <c r="R295" i="5"/>
  <c r="U295" i="5" s="1"/>
  <c r="Q317" i="5"/>
  <c r="T317" i="5" s="1"/>
  <c r="Q329" i="5"/>
  <c r="T329" i="5" s="1"/>
  <c r="Q359" i="5"/>
  <c r="T359" i="5" s="1"/>
  <c r="R14" i="5"/>
  <c r="P29" i="5"/>
  <c r="R59" i="5"/>
  <c r="P85" i="5"/>
  <c r="S85" i="5" s="1"/>
  <c r="Q111" i="5"/>
  <c r="T111" i="5" s="1"/>
  <c r="R138" i="5"/>
  <c r="U138" i="5" s="1"/>
  <c r="P189" i="5"/>
  <c r="S189" i="5" s="1"/>
  <c r="Q206" i="5"/>
  <c r="T206" i="5" s="1"/>
  <c r="R233" i="5"/>
  <c r="U233" i="5" s="1"/>
  <c r="R251" i="5"/>
  <c r="U251" i="5" s="1"/>
  <c r="R259" i="5"/>
  <c r="U259" i="5" s="1"/>
  <c r="P290" i="5"/>
  <c r="S290" i="5" s="1"/>
  <c r="P304" i="5"/>
  <c r="S304" i="5" s="1"/>
  <c r="R317" i="5"/>
  <c r="U317" i="5" s="1"/>
  <c r="R329" i="5"/>
  <c r="U329" i="5" s="1"/>
  <c r="R359" i="5"/>
  <c r="U359" i="5" s="1"/>
  <c r="P19" i="5"/>
  <c r="S19" i="5" s="1"/>
  <c r="Q29" i="5"/>
  <c r="T29" i="5" s="1"/>
  <c r="T42" i="5" s="1"/>
  <c r="Q85" i="5"/>
  <c r="T85" i="5" s="1"/>
  <c r="P108" i="5"/>
  <c r="S108" i="5" s="1"/>
  <c r="R111" i="5"/>
  <c r="U111" i="5" s="1"/>
  <c r="Q125" i="5"/>
  <c r="T125" i="5" s="1"/>
  <c r="P131" i="5"/>
  <c r="S131" i="5" s="1"/>
  <c r="Q189" i="5"/>
  <c r="T189" i="5" s="1"/>
  <c r="R206" i="5"/>
  <c r="U206" i="5" s="1"/>
  <c r="P264" i="5"/>
  <c r="S264" i="5" s="1"/>
  <c r="Q304" i="5"/>
  <c r="T304" i="5" s="1"/>
  <c r="P310" i="5"/>
  <c r="S310" i="5" s="1"/>
  <c r="P32" i="5"/>
  <c r="S32" i="5" s="1"/>
  <c r="R29" i="5"/>
  <c r="U29" i="5" s="1"/>
  <c r="R85" i="5"/>
  <c r="U85" i="5" s="1"/>
  <c r="R125" i="5"/>
  <c r="U125" i="5" s="1"/>
  <c r="Q131" i="5"/>
  <c r="Q151" i="5"/>
  <c r="T151" i="5" s="1"/>
  <c r="R189" i="5"/>
  <c r="U189" i="5" s="1"/>
  <c r="Q264" i="5"/>
  <c r="T264" i="5" s="1"/>
  <c r="R290" i="5"/>
  <c r="U290" i="5" s="1"/>
  <c r="R304" i="5"/>
  <c r="U304" i="5" s="1"/>
  <c r="Q310" i="5"/>
  <c r="T310" i="5" s="1"/>
  <c r="Q346" i="5"/>
  <c r="T346" i="5" s="1"/>
  <c r="R19" i="5"/>
  <c r="U19" i="5" s="1"/>
  <c r="P51" i="5"/>
  <c r="S51" i="5" s="1"/>
  <c r="R108" i="5"/>
  <c r="U108" i="5" s="1"/>
  <c r="R131" i="5"/>
  <c r="U131" i="5" s="1"/>
  <c r="R151" i="5"/>
  <c r="U151" i="5" s="1"/>
  <c r="P157" i="5"/>
  <c r="S157" i="5" s="1"/>
  <c r="P194" i="5"/>
  <c r="S194" i="5" s="1"/>
  <c r="P198" i="5"/>
  <c r="S198" i="5" s="1"/>
  <c r="R203" i="5"/>
  <c r="U203" i="5" s="1"/>
  <c r="Q225" i="5"/>
  <c r="T225" i="5" s="1"/>
  <c r="R264" i="5"/>
  <c r="U264" i="5" s="1"/>
  <c r="Q287" i="5"/>
  <c r="T287" i="5" s="1"/>
  <c r="R310" i="5"/>
  <c r="U310" i="5" s="1"/>
  <c r="P141" i="5"/>
  <c r="S141" i="5" s="1"/>
  <c r="Q157" i="5"/>
  <c r="T157" i="5" s="1"/>
  <c r="Q161" i="5"/>
  <c r="T161" i="5" s="1"/>
  <c r="Q194" i="5"/>
  <c r="T194" i="5" s="1"/>
  <c r="Q51" i="5"/>
  <c r="T51" i="5" s="1"/>
  <c r="P65" i="5"/>
  <c r="S65" i="5" s="1"/>
  <c r="P23" i="5"/>
  <c r="S23" i="5" s="1"/>
  <c r="R38" i="5"/>
  <c r="U38" i="5" s="1"/>
  <c r="Q44" i="5"/>
  <c r="T44" i="5" s="1"/>
  <c r="P75" i="5"/>
  <c r="S75" i="5" s="1"/>
  <c r="P83" i="5"/>
  <c r="S83" i="5" s="1"/>
  <c r="P95" i="5"/>
  <c r="S95" i="5" s="1"/>
  <c r="Q119" i="5"/>
  <c r="T119" i="5" s="1"/>
  <c r="P180" i="5"/>
  <c r="S180" i="5" s="1"/>
  <c r="Q212" i="5"/>
  <c r="T212" i="5" s="1"/>
  <c r="Q218" i="5"/>
  <c r="Q239" i="5"/>
  <c r="T239" i="5" s="1"/>
  <c r="P298" i="5"/>
  <c r="S298" i="5" s="1"/>
  <c r="T281" i="5"/>
  <c r="S203" i="5"/>
  <c r="T352" i="5"/>
  <c r="U173" i="5"/>
  <c r="U231" i="5" l="1"/>
  <c r="R129" i="5"/>
  <c r="R278" i="5"/>
  <c r="R171" i="5"/>
  <c r="U171" i="5"/>
  <c r="P114" i="5"/>
  <c r="Q308" i="5"/>
  <c r="U350" i="5"/>
  <c r="R57" i="5"/>
  <c r="Q231" i="5"/>
  <c r="T249" i="5"/>
  <c r="S171" i="5"/>
  <c r="U278" i="5"/>
  <c r="P249" i="5"/>
  <c r="S73" i="5"/>
  <c r="S216" i="5"/>
  <c r="R27" i="5"/>
  <c r="T295" i="5"/>
  <c r="T308" i="5" s="1"/>
  <c r="S155" i="5"/>
  <c r="Q27" i="5"/>
  <c r="P171" i="5"/>
  <c r="T171" i="5"/>
  <c r="U365" i="5"/>
  <c r="T73" i="5"/>
  <c r="U155" i="5"/>
  <c r="U201" i="5"/>
  <c r="T201" i="5"/>
  <c r="R350" i="5"/>
  <c r="S231" i="5"/>
  <c r="R155" i="5"/>
  <c r="Q155" i="5"/>
  <c r="S99" i="5"/>
  <c r="R114" i="5"/>
  <c r="U249" i="5"/>
  <c r="U114" i="5"/>
  <c r="T278" i="5"/>
  <c r="R42" i="5"/>
  <c r="Q42" i="5"/>
  <c r="T293" i="5"/>
  <c r="T14" i="5"/>
  <c r="T27" i="5" s="1"/>
  <c r="R231" i="5"/>
  <c r="T57" i="5"/>
  <c r="T218" i="5"/>
  <c r="T231" i="5" s="1"/>
  <c r="Q201" i="5"/>
  <c r="U308" i="5"/>
  <c r="Q186" i="5"/>
  <c r="S57" i="5"/>
  <c r="Q129" i="5"/>
  <c r="S365" i="5"/>
  <c r="U186" i="5"/>
  <c r="P155" i="5"/>
  <c r="Q278" i="5"/>
  <c r="P57" i="5"/>
  <c r="Q365" i="5"/>
  <c r="T216" i="5"/>
  <c r="Q99" i="5"/>
  <c r="R73" i="5"/>
  <c r="U57" i="5"/>
  <c r="P42" i="5"/>
  <c r="Q114" i="5"/>
  <c r="R99" i="5"/>
  <c r="R186" i="5"/>
  <c r="Q73" i="5"/>
  <c r="T333" i="5"/>
  <c r="P308" i="5"/>
  <c r="T102" i="5"/>
  <c r="T114" i="5" s="1"/>
  <c r="T99" i="5"/>
  <c r="P231" i="5"/>
  <c r="Q216" i="5"/>
  <c r="S29" i="5"/>
  <c r="S42" i="5" s="1"/>
  <c r="P278" i="5"/>
  <c r="S308" i="5"/>
  <c r="U75" i="5"/>
  <c r="U99" i="5" s="1"/>
  <c r="S201" i="5"/>
  <c r="P350" i="5"/>
  <c r="U42" i="5"/>
  <c r="T365" i="5"/>
  <c r="S350" i="5"/>
  <c r="R308" i="5"/>
  <c r="U333" i="5"/>
  <c r="S293" i="5"/>
  <c r="S333" i="5"/>
  <c r="P186" i="5"/>
  <c r="P293" i="5"/>
  <c r="Q333" i="5"/>
  <c r="P216" i="5"/>
  <c r="S278" i="5"/>
  <c r="P365" i="5"/>
  <c r="Q171" i="5"/>
  <c r="R201" i="5"/>
  <c r="U116" i="5"/>
  <c r="U129" i="5" s="1"/>
  <c r="T173" i="5"/>
  <c r="T186" i="5" s="1"/>
  <c r="S249" i="5"/>
  <c r="P99" i="5"/>
  <c r="Q249" i="5"/>
  <c r="P129" i="5"/>
  <c r="U216" i="5"/>
  <c r="P73" i="5"/>
  <c r="U14" i="5"/>
  <c r="U27" i="5" s="1"/>
  <c r="Q293" i="5"/>
  <c r="R249" i="5"/>
  <c r="U293" i="5"/>
  <c r="S173" i="5"/>
  <c r="S186" i="5" s="1"/>
  <c r="T350" i="5"/>
  <c r="R216" i="5"/>
  <c r="P201" i="5"/>
  <c r="R293" i="5"/>
  <c r="S114" i="5"/>
  <c r="Q57" i="5"/>
  <c r="T131" i="5"/>
  <c r="T155" i="5" s="1"/>
  <c r="S27" i="5"/>
  <c r="S116" i="5"/>
  <c r="S129" i="5" s="1"/>
  <c r="R333" i="5"/>
  <c r="P333" i="5"/>
  <c r="U59" i="5"/>
  <c r="U73" i="5" s="1"/>
  <c r="P27" i="5"/>
  <c r="T129" i="5"/>
  <c r="R365" i="5"/>
  <c r="Q350" i="5"/>
</calcChain>
</file>

<file path=xl/sharedStrings.xml><?xml version="1.0" encoding="utf-8"?>
<sst xmlns="http://schemas.openxmlformats.org/spreadsheetml/2006/main" count="521" uniqueCount="135">
  <si>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</si>
  <si>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</si>
  <si>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</si>
  <si>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</si>
  <si>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</si>
  <si>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</si>
  <si>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>Сумма</t>
  </si>
  <si>
    <t xml:space="preserve">Стоимость набора сырья </t>
  </si>
  <si>
    <t xml:space="preserve">Стоимость готового блюда </t>
  </si>
  <si>
    <t>7-10 лет</t>
  </si>
  <si>
    <t>11-15 лет</t>
  </si>
  <si>
    <t xml:space="preserve">16-18 лет </t>
  </si>
  <si>
    <t>7-11 лет</t>
  </si>
  <si>
    <t>10-15 лет</t>
  </si>
  <si>
    <t>I неделя</t>
  </si>
  <si>
    <t>1-й день</t>
  </si>
  <si>
    <t xml:space="preserve">Каша молочная пшенная со сливочным маслом </t>
  </si>
  <si>
    <t>200</t>
  </si>
  <si>
    <t xml:space="preserve">крупа пшенно </t>
  </si>
  <si>
    <t>молоко 2,5%</t>
  </si>
  <si>
    <t xml:space="preserve">сахар </t>
  </si>
  <si>
    <t xml:space="preserve">масло сливочное </t>
  </si>
  <si>
    <t xml:space="preserve">соль йодированная </t>
  </si>
  <si>
    <t xml:space="preserve">Бутерброд с маслом и сыром </t>
  </si>
  <si>
    <t>35</t>
  </si>
  <si>
    <t>50</t>
  </si>
  <si>
    <t>55</t>
  </si>
  <si>
    <t>масло сливочное</t>
  </si>
  <si>
    <t>сыр</t>
  </si>
  <si>
    <t>хлеб</t>
  </si>
  <si>
    <t xml:space="preserve">мед </t>
  </si>
  <si>
    <t xml:space="preserve">чай с молоком и сахаром </t>
  </si>
  <si>
    <t>200/20/5</t>
  </si>
  <si>
    <t>чай высшего сорта</t>
  </si>
  <si>
    <t>сахар</t>
  </si>
  <si>
    <t xml:space="preserve">Яблоко </t>
  </si>
  <si>
    <t>2 день</t>
  </si>
  <si>
    <t xml:space="preserve">салат изсвеклы с изюмом </t>
  </si>
  <si>
    <t>свекла</t>
  </si>
  <si>
    <t xml:space="preserve">изюм </t>
  </si>
  <si>
    <t xml:space="preserve">масло растительное </t>
  </si>
  <si>
    <t xml:space="preserve">Жаркое  из птицы </t>
  </si>
  <si>
    <t>курица(бедренная и берцовая кость с прилегающей к ней мякотью )</t>
  </si>
  <si>
    <t xml:space="preserve">картофель </t>
  </si>
  <si>
    <t>морковь</t>
  </si>
  <si>
    <t>мука пшеничная 1сорт</t>
  </si>
  <si>
    <t>Кисель  плодово-ягодный</t>
  </si>
  <si>
    <t xml:space="preserve">экстракт плодовый или ягодный </t>
  </si>
  <si>
    <t xml:space="preserve">крахмал картофельный </t>
  </si>
  <si>
    <t>хлеб ржаной\пшеничный</t>
  </si>
  <si>
    <t>3-й день</t>
  </si>
  <si>
    <t>гуляш  (говядина)</t>
  </si>
  <si>
    <t>говядина (лопаточно-грудная часть)</t>
  </si>
  <si>
    <t>лук репчатый</t>
  </si>
  <si>
    <t>томатная паста</t>
  </si>
  <si>
    <t>гарнир: гречневая рассыпчатая</t>
  </si>
  <si>
    <t>гречка</t>
  </si>
  <si>
    <t xml:space="preserve">сузбеше\творог </t>
  </si>
  <si>
    <t>творог</t>
  </si>
  <si>
    <t>Чай</t>
  </si>
  <si>
    <t>хлеб ржаной-пшеничный</t>
  </si>
  <si>
    <t xml:space="preserve">4-й день </t>
  </si>
  <si>
    <t xml:space="preserve">салат из белокочанной капусты, моркови </t>
  </si>
  <si>
    <t>белокочанная капуста</t>
  </si>
  <si>
    <t xml:space="preserve">укроп </t>
  </si>
  <si>
    <t>уха из горбуши</t>
  </si>
  <si>
    <t>200/25</t>
  </si>
  <si>
    <t>250/25</t>
  </si>
  <si>
    <t>горбуша</t>
  </si>
  <si>
    <t>крупа пшено</t>
  </si>
  <si>
    <t xml:space="preserve">чай с лимоном и сахаром </t>
  </si>
  <si>
    <t>5-й день</t>
  </si>
  <si>
    <t xml:space="preserve">котлеты мясные(духовые)\соус красный основной </t>
  </si>
  <si>
    <t>80\20</t>
  </si>
  <si>
    <t>100\20</t>
  </si>
  <si>
    <t>говядина (котлетное мясо )</t>
  </si>
  <si>
    <t xml:space="preserve">хлеб пшеничный из муки 1 сорта </t>
  </si>
  <si>
    <t>сухари</t>
  </si>
  <si>
    <t>масло растительное</t>
  </si>
  <si>
    <t xml:space="preserve">соус красный основной </t>
  </si>
  <si>
    <t xml:space="preserve">гарнир: рис отварной </t>
  </si>
  <si>
    <t xml:space="preserve">Рис </t>
  </si>
  <si>
    <t xml:space="preserve">ватрушка с творогом </t>
  </si>
  <si>
    <t>мука пшеничная в\с</t>
  </si>
  <si>
    <t>мука пшеничная в\с         (на подпыл)</t>
  </si>
  <si>
    <t>масло  сливочное</t>
  </si>
  <si>
    <t>яйцо 1 категории</t>
  </si>
  <si>
    <t>Дрожжи прессованные</t>
  </si>
  <si>
    <t xml:space="preserve">творог </t>
  </si>
  <si>
    <t>ванилин</t>
  </si>
  <si>
    <t>яйцо 1 категории(для смазки)</t>
  </si>
  <si>
    <t xml:space="preserve">компот из смеси сухофруктов </t>
  </si>
  <si>
    <t xml:space="preserve">сухофрукты </t>
  </si>
  <si>
    <t xml:space="preserve">кислота лимонная </t>
  </si>
  <si>
    <t>II неделя</t>
  </si>
  <si>
    <t xml:space="preserve">Каша молочная "Дружба" со сливочным маслом </t>
  </si>
  <si>
    <t xml:space="preserve">крупа рисовая </t>
  </si>
  <si>
    <t xml:space="preserve">чай с сахаром </t>
  </si>
  <si>
    <t>200\5</t>
  </si>
  <si>
    <t xml:space="preserve">салат из моркови с сыром </t>
  </si>
  <si>
    <t xml:space="preserve">сыр твердый </t>
  </si>
  <si>
    <t>жаркое по-домашнему</t>
  </si>
  <si>
    <t xml:space="preserve">тефтели мясные (духовые)\ соус красный основной </t>
  </si>
  <si>
    <t>говядина (котлетное мясо)</t>
  </si>
  <si>
    <t>гарнир: макароны\отварные с маслом сливочным</t>
  </si>
  <si>
    <t>макароны</t>
  </si>
  <si>
    <t>дрожжи прессованные</t>
  </si>
  <si>
    <t xml:space="preserve">салат из белокочанной капусты и моркови </t>
  </si>
  <si>
    <t xml:space="preserve">чай с лимоном  и сахаром </t>
  </si>
  <si>
    <t>лимон</t>
  </si>
  <si>
    <t xml:space="preserve">Мед </t>
  </si>
  <si>
    <t xml:space="preserve">сок </t>
  </si>
  <si>
    <t>сок</t>
  </si>
  <si>
    <t>III неделя</t>
  </si>
  <si>
    <t xml:space="preserve">Каша молочная пшеничная  со сливочным маслом </t>
  </si>
  <si>
    <t>крупа пшеничная</t>
  </si>
  <si>
    <t xml:space="preserve">Яблоки </t>
  </si>
  <si>
    <t xml:space="preserve">плов  из птицы </t>
  </si>
  <si>
    <t xml:space="preserve">Чай с сахаром </t>
  </si>
  <si>
    <t xml:space="preserve">Чай  с сахаром </t>
  </si>
  <si>
    <t xml:space="preserve">биточки  мясные(духовые)\соус красный основной </t>
  </si>
  <si>
    <t xml:space="preserve">гарнир: картофельное пюре \масло сливочное </t>
  </si>
  <si>
    <t>IV неделя</t>
  </si>
  <si>
    <t xml:space="preserve">Булочка </t>
  </si>
  <si>
    <t xml:space="preserve">салат из белокочанной капусты, свежих  огурцов и помидоров. </t>
  </si>
  <si>
    <t>огурцы свежие</t>
  </si>
  <si>
    <t xml:space="preserve">помидору свежие </t>
  </si>
  <si>
    <t xml:space="preserve">            Руководитель</t>
  </si>
  <si>
    <t xml:space="preserve">           управления образования</t>
  </si>
  <si>
    <t xml:space="preserve">            Акмолинской области</t>
  </si>
  <si>
    <t xml:space="preserve">            "___"__________2024год</t>
  </si>
  <si>
    <t xml:space="preserve">            А.Балташева __________</t>
  </si>
  <si>
    <t>УТВЕРЖДАЮ:</t>
  </si>
  <si>
    <t>4-недельное перспективное  меню для организации питания школьников в общеобразовательных организациях (зима -весна)</t>
  </si>
  <si>
    <t>2-й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</si>
</sst>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&quot;р.&quot;_-;\-* #,##0.00&quot;р.&quot;_-;_-* &quot;-&quot;??&quot;р.&quot;_-;_-@_-"/>
    <numFmt numFmtId="166" formatCode="0.0000"/>
  </numFmts>
  <fonts count="1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4"/>
      <name val="Times New Roman"/>
      <charset val="204"/>
    </font>
    <font>
      <b/>
      <sz val="14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6" fillId="0" borderId="0" xfId="0" applyFont="1"/>
    <xf numFmtId="0" fontId="5" fillId="2" borderId="5" xfId="0" applyFont="1" applyFill="1" applyBorder="1"/>
    <xf numFmtId="0" fontId="2" fillId="2" borderId="5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9"/>
  <sheetViews>
    <sheetView tabSelected="1" topLeftCell="A229" workbookViewId="0">
      <selection activeCell="B233" sqref="B233:B238"/>
    </sheetView>
  </sheetViews>
  <sheetFormatPr defaultColWidth="9" defaultRowHeight="15"/>
  <cols>
    <col min="1" max="1" width="23.42578125" customWidth="1"/>
    <col min="3" max="3" width="10.140625" customWidth="1"/>
    <col min="4" max="4" width="11.28515625" customWidth="1"/>
    <col min="5" max="5" width="29.42578125" customWidth="1"/>
    <col min="6" max="6" width="11.85546875" customWidth="1"/>
    <col min="16" max="16" width="9.140625" customWidth="1"/>
    <col min="17" max="17" width="9.42578125" customWidth="1"/>
    <col min="18" max="18" width="9.5703125" customWidth="1"/>
    <col min="19" max="19" width="8.5703125" customWidth="1"/>
  </cols>
  <sheetData>
    <row r="1" spans="1:25" ht="18.7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30" t="s">
        <v>132</v>
      </c>
      <c r="R1" s="30"/>
      <c r="S1" s="30"/>
      <c r="T1" s="29"/>
      <c r="U1" s="2"/>
      <c r="V1" s="10"/>
      <c r="W1" s="1"/>
      <c r="X1" s="1"/>
      <c r="Y1" s="1"/>
    </row>
    <row r="2" spans="1:25" ht="18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 t="s">
        <v>127</v>
      </c>
      <c r="Q2" s="30"/>
      <c r="R2" s="30"/>
      <c r="S2" s="30"/>
      <c r="T2" s="29"/>
      <c r="U2" s="2"/>
      <c r="V2" s="10"/>
      <c r="W2" s="1"/>
      <c r="X2" s="1"/>
      <c r="Y2" s="1"/>
    </row>
    <row r="3" spans="1:25" ht="18.7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 t="s">
        <v>128</v>
      </c>
      <c r="Q3" s="30"/>
      <c r="R3" s="30"/>
      <c r="S3" s="30"/>
      <c r="T3" s="29"/>
      <c r="U3" s="2"/>
      <c r="V3" s="10"/>
      <c r="W3" s="1"/>
      <c r="X3" s="1"/>
      <c r="Y3" s="1"/>
    </row>
    <row r="4" spans="1:25" ht="18.7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 t="s">
        <v>129</v>
      </c>
      <c r="Q4" s="30"/>
      <c r="R4" s="30"/>
      <c r="S4" s="30"/>
      <c r="T4" s="29"/>
      <c r="U4" s="2"/>
      <c r="V4" s="10"/>
      <c r="W4" s="1"/>
      <c r="X4" s="1"/>
      <c r="Y4" s="1"/>
    </row>
    <row r="5" spans="1:25" ht="18.7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 t="s">
        <v>131</v>
      </c>
      <c r="Q5" s="30"/>
      <c r="R5" s="30"/>
      <c r="S5" s="30"/>
      <c r="T5" s="29"/>
      <c r="U5" s="2"/>
      <c r="V5" s="10"/>
      <c r="W5" s="1"/>
      <c r="X5" s="1"/>
      <c r="Y5" s="1"/>
    </row>
    <row r="6" spans="1:25" ht="18.7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 t="s">
        <v>130</v>
      </c>
      <c r="Q6" s="32"/>
      <c r="R6" s="32"/>
      <c r="S6" s="32"/>
      <c r="T6" s="31"/>
      <c r="U6" s="2"/>
      <c r="V6" s="10"/>
      <c r="W6" s="1"/>
      <c r="X6" s="1"/>
      <c r="Y6" s="1"/>
    </row>
    <row r="7" spans="1:25" ht="18.7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32"/>
      <c r="R7" s="32"/>
      <c r="S7" s="32"/>
      <c r="T7" s="31"/>
      <c r="U7" s="2"/>
      <c r="V7" s="10"/>
      <c r="W7" s="1"/>
      <c r="X7" s="1"/>
      <c r="Y7" s="1"/>
    </row>
    <row r="8" spans="1:25" ht="15.75" customHeight="1">
      <c r="A8" s="51" t="s">
        <v>133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10"/>
      <c r="W8" s="1"/>
      <c r="X8" s="1"/>
      <c r="Y8" s="1"/>
    </row>
    <row r="9" spans="1:25" ht="15.7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10"/>
      <c r="W9" s="1"/>
      <c r="X9" s="1"/>
      <c r="Y9" s="1"/>
    </row>
    <row r="10" spans="1:25" ht="27.75" customHeight="1">
      <c r="A10" s="35" t="s">
        <v>0</v>
      </c>
      <c r="B10" s="35" t="s">
        <v>1</v>
      </c>
      <c r="C10" s="35"/>
      <c r="D10" s="35"/>
      <c r="E10" s="35" t="s">
        <v>2</v>
      </c>
      <c r="F10" s="46" t="s">
        <v>3</v>
      </c>
      <c r="G10" s="35" t="s">
        <v>4</v>
      </c>
      <c r="H10" s="35"/>
      <c r="I10" s="35"/>
      <c r="J10" s="35" t="s">
        <v>5</v>
      </c>
      <c r="K10" s="35"/>
      <c r="L10" s="35"/>
      <c r="M10" s="35" t="s">
        <v>6</v>
      </c>
      <c r="N10" s="35"/>
      <c r="O10" s="35"/>
      <c r="P10" s="35" t="s">
        <v>7</v>
      </c>
      <c r="Q10" s="35"/>
      <c r="R10" s="35"/>
      <c r="S10" s="36" t="s">
        <v>8</v>
      </c>
      <c r="T10" s="36"/>
      <c r="U10" s="36"/>
      <c r="V10" s="10"/>
      <c r="W10" s="1"/>
      <c r="X10" s="1"/>
      <c r="Y10" s="1"/>
    </row>
    <row r="11" spans="1:25" ht="31.5">
      <c r="A11" s="44"/>
      <c r="B11" s="25" t="s">
        <v>9</v>
      </c>
      <c r="C11" s="25" t="s">
        <v>10</v>
      </c>
      <c r="D11" s="25" t="s">
        <v>11</v>
      </c>
      <c r="E11" s="44"/>
      <c r="F11" s="47"/>
      <c r="G11" s="25" t="s">
        <v>9</v>
      </c>
      <c r="H11" s="25" t="s">
        <v>10</v>
      </c>
      <c r="I11" s="25" t="s">
        <v>11</v>
      </c>
      <c r="J11" s="25" t="s">
        <v>9</v>
      </c>
      <c r="K11" s="25" t="s">
        <v>10</v>
      </c>
      <c r="L11" s="25" t="s">
        <v>11</v>
      </c>
      <c r="M11" s="25" t="s">
        <v>9</v>
      </c>
      <c r="N11" s="25" t="s">
        <v>10</v>
      </c>
      <c r="O11" s="25" t="s">
        <v>11</v>
      </c>
      <c r="P11" s="25" t="s">
        <v>12</v>
      </c>
      <c r="Q11" s="25" t="s">
        <v>13</v>
      </c>
      <c r="R11" s="25" t="s">
        <v>11</v>
      </c>
      <c r="S11" s="25" t="s">
        <v>9</v>
      </c>
      <c r="T11" s="25" t="s">
        <v>10</v>
      </c>
      <c r="U11" s="25" t="s">
        <v>11</v>
      </c>
      <c r="V11" s="10"/>
      <c r="W11" s="1"/>
      <c r="X11" s="1"/>
      <c r="Y11" s="1"/>
    </row>
    <row r="12" spans="1:25" ht="15.75">
      <c r="A12" s="37" t="s">
        <v>14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10"/>
      <c r="W12" s="1"/>
      <c r="X12" s="1"/>
      <c r="Y12" s="1"/>
    </row>
    <row r="13" spans="1:25" ht="18.75" customHeight="1">
      <c r="A13" s="45" t="s">
        <v>15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10"/>
      <c r="W13" s="1"/>
      <c r="X13" s="1"/>
      <c r="Y13" s="1"/>
    </row>
    <row r="14" spans="1:25" ht="15.75">
      <c r="A14" s="40" t="s">
        <v>16</v>
      </c>
      <c r="B14" s="48">
        <v>150</v>
      </c>
      <c r="C14" s="48" t="s">
        <v>17</v>
      </c>
      <c r="D14" s="48">
        <v>200</v>
      </c>
      <c r="E14" s="8" t="s">
        <v>18</v>
      </c>
      <c r="F14" s="23">
        <v>365</v>
      </c>
      <c r="G14" s="24">
        <v>0.03</v>
      </c>
      <c r="H14" s="24">
        <v>3.5000000000000003E-2</v>
      </c>
      <c r="I14" s="4">
        <v>0.04</v>
      </c>
      <c r="J14" s="24">
        <v>0.03</v>
      </c>
      <c r="K14" s="24">
        <v>3.5000000000000003E-2</v>
      </c>
      <c r="L14" s="4">
        <v>0.04</v>
      </c>
      <c r="M14" s="23">
        <f t="shared" ref="M14:M25" si="0">G14*F14</f>
        <v>10.95</v>
      </c>
      <c r="N14" s="23">
        <f t="shared" ref="N14:N25" si="1">H14*F14</f>
        <v>12.775</v>
      </c>
      <c r="O14" s="23">
        <f t="shared" ref="O14:O25" si="2">I14*F14</f>
        <v>14.6</v>
      </c>
      <c r="P14" s="41">
        <f>SUM(M14:M18)</f>
        <v>85.287000000000006</v>
      </c>
      <c r="Q14" s="41">
        <f>SUM(N14:N18)</f>
        <v>94.912999999999982</v>
      </c>
      <c r="R14" s="41">
        <f>SUM(O14:O18)</f>
        <v>104.53900000000002</v>
      </c>
      <c r="S14" s="41">
        <f>P14+P14*80%</f>
        <v>153.51660000000001</v>
      </c>
      <c r="T14" s="41">
        <f>Q14+Q14*80%</f>
        <v>170.84339999999997</v>
      </c>
      <c r="U14" s="41">
        <f>R14+R14*80%</f>
        <v>188.17020000000002</v>
      </c>
      <c r="V14" s="10"/>
      <c r="W14" s="1"/>
      <c r="X14" s="1"/>
      <c r="Y14" s="1"/>
    </row>
    <row r="15" spans="1:25" ht="15.75">
      <c r="A15" s="40"/>
      <c r="B15" s="48"/>
      <c r="C15" s="48"/>
      <c r="D15" s="48"/>
      <c r="E15" s="3" t="s">
        <v>19</v>
      </c>
      <c r="F15" s="23">
        <v>468</v>
      </c>
      <c r="G15" s="24">
        <v>7.5999999999999998E-2</v>
      </c>
      <c r="H15" s="24">
        <v>8.7999999999999995E-2</v>
      </c>
      <c r="I15" s="4">
        <v>0.1</v>
      </c>
      <c r="J15" s="24">
        <v>7.5999999999999998E-2</v>
      </c>
      <c r="K15" s="24">
        <v>8.7999999999999995E-2</v>
      </c>
      <c r="L15" s="4">
        <v>0.1</v>
      </c>
      <c r="M15" s="23">
        <f t="shared" si="0"/>
        <v>35.567999999999998</v>
      </c>
      <c r="N15" s="23">
        <f t="shared" si="1"/>
        <v>41.183999999999997</v>
      </c>
      <c r="O15" s="23">
        <f t="shared" si="2"/>
        <v>46.800000000000004</v>
      </c>
      <c r="P15" s="42"/>
      <c r="Q15" s="42"/>
      <c r="R15" s="42"/>
      <c r="S15" s="42"/>
      <c r="T15" s="42"/>
      <c r="U15" s="42"/>
      <c r="V15" s="10"/>
      <c r="W15" s="1"/>
      <c r="X15" s="1"/>
      <c r="Y15" s="1"/>
    </row>
    <row r="16" spans="1:25" ht="15.75">
      <c r="A16" s="40"/>
      <c r="B16" s="48"/>
      <c r="C16" s="48"/>
      <c r="D16" s="48"/>
      <c r="E16" s="3" t="s">
        <v>20</v>
      </c>
      <c r="F16" s="23">
        <v>437</v>
      </c>
      <c r="G16" s="24">
        <v>5.0000000000000001E-3</v>
      </c>
      <c r="H16" s="24">
        <v>0.01</v>
      </c>
      <c r="I16" s="24">
        <v>1.4999999999999999E-2</v>
      </c>
      <c r="J16" s="24">
        <v>5.0000000000000001E-3</v>
      </c>
      <c r="K16" s="24">
        <v>0.01</v>
      </c>
      <c r="L16" s="24">
        <v>1.4999999999999999E-2</v>
      </c>
      <c r="M16" s="23">
        <f t="shared" si="0"/>
        <v>2.1850000000000001</v>
      </c>
      <c r="N16" s="23">
        <f t="shared" si="1"/>
        <v>4.37</v>
      </c>
      <c r="O16" s="23">
        <f t="shared" si="2"/>
        <v>6.5549999999999997</v>
      </c>
      <c r="P16" s="42"/>
      <c r="Q16" s="42"/>
      <c r="R16" s="42"/>
      <c r="S16" s="42"/>
      <c r="T16" s="42"/>
      <c r="U16" s="42"/>
      <c r="V16" s="10"/>
      <c r="W16" s="1"/>
      <c r="X16" s="1"/>
      <c r="Y16" s="1"/>
    </row>
    <row r="17" spans="1:25" ht="15.75">
      <c r="A17" s="40"/>
      <c r="B17" s="48"/>
      <c r="C17" s="48"/>
      <c r="D17" s="48"/>
      <c r="E17" s="3" t="s">
        <v>21</v>
      </c>
      <c r="F17" s="23">
        <v>3652</v>
      </c>
      <c r="G17" s="24">
        <v>0.01</v>
      </c>
      <c r="H17" s="24">
        <v>0.01</v>
      </c>
      <c r="I17" s="24">
        <v>0.01</v>
      </c>
      <c r="J17" s="24">
        <v>0.01</v>
      </c>
      <c r="K17" s="24">
        <v>0.01</v>
      </c>
      <c r="L17" s="24">
        <v>0.01</v>
      </c>
      <c r="M17" s="23">
        <f t="shared" si="0"/>
        <v>36.520000000000003</v>
      </c>
      <c r="N17" s="23">
        <f t="shared" si="1"/>
        <v>36.520000000000003</v>
      </c>
      <c r="O17" s="23">
        <f t="shared" si="2"/>
        <v>36.520000000000003</v>
      </c>
      <c r="P17" s="42"/>
      <c r="Q17" s="42"/>
      <c r="R17" s="42"/>
      <c r="S17" s="42"/>
      <c r="T17" s="42"/>
      <c r="U17" s="42"/>
      <c r="V17" s="10"/>
      <c r="W17" s="1"/>
      <c r="X17" s="1"/>
      <c r="Y17" s="1"/>
    </row>
    <row r="18" spans="1:25" ht="15.75">
      <c r="A18" s="40"/>
      <c r="B18" s="48"/>
      <c r="C18" s="48"/>
      <c r="D18" s="48"/>
      <c r="E18" s="3" t="s">
        <v>22</v>
      </c>
      <c r="F18" s="23">
        <v>64</v>
      </c>
      <c r="G18" s="24">
        <v>1E-3</v>
      </c>
      <c r="H18" s="24">
        <v>1E-3</v>
      </c>
      <c r="I18" s="4">
        <v>1E-3</v>
      </c>
      <c r="J18" s="4">
        <v>1E-3</v>
      </c>
      <c r="K18" s="4">
        <v>1E-3</v>
      </c>
      <c r="L18" s="4">
        <v>1E-3</v>
      </c>
      <c r="M18" s="23">
        <f t="shared" si="0"/>
        <v>6.4000000000000001E-2</v>
      </c>
      <c r="N18" s="23">
        <f t="shared" si="1"/>
        <v>6.4000000000000001E-2</v>
      </c>
      <c r="O18" s="23">
        <f t="shared" si="2"/>
        <v>6.4000000000000001E-2</v>
      </c>
      <c r="P18" s="42"/>
      <c r="Q18" s="42"/>
      <c r="R18" s="42"/>
      <c r="S18" s="42"/>
      <c r="T18" s="42"/>
      <c r="U18" s="42"/>
      <c r="V18" s="10"/>
      <c r="W18" s="1"/>
      <c r="X18" s="1"/>
      <c r="Y18" s="1"/>
    </row>
    <row r="19" spans="1:25" ht="15.75">
      <c r="A19" s="40" t="s">
        <v>23</v>
      </c>
      <c r="B19" s="48" t="s">
        <v>24</v>
      </c>
      <c r="C19" s="48" t="s">
        <v>25</v>
      </c>
      <c r="D19" s="48" t="s">
        <v>26</v>
      </c>
      <c r="E19" s="3" t="s">
        <v>27</v>
      </c>
      <c r="F19" s="23">
        <v>3652</v>
      </c>
      <c r="G19" s="24">
        <v>0.01</v>
      </c>
      <c r="H19" s="24">
        <v>0.01</v>
      </c>
      <c r="I19" s="24">
        <v>0.01</v>
      </c>
      <c r="J19" s="24">
        <v>0.01</v>
      </c>
      <c r="K19" s="24">
        <v>0.01</v>
      </c>
      <c r="L19" s="24">
        <v>0.01</v>
      </c>
      <c r="M19" s="23">
        <f t="shared" si="0"/>
        <v>36.520000000000003</v>
      </c>
      <c r="N19" s="23">
        <f t="shared" si="1"/>
        <v>36.520000000000003</v>
      </c>
      <c r="O19" s="23">
        <f t="shared" si="2"/>
        <v>36.520000000000003</v>
      </c>
      <c r="P19" s="41">
        <f>SUM(M19:M21)</f>
        <v>73.09</v>
      </c>
      <c r="Q19" s="41">
        <f>SUM(N19:N21)</f>
        <v>77.34</v>
      </c>
      <c r="R19" s="41">
        <f>SUM(O19:O21)</f>
        <v>79.465000000000003</v>
      </c>
      <c r="S19" s="41">
        <f>P19+P19*80%</f>
        <v>131.56200000000001</v>
      </c>
      <c r="T19" s="41">
        <f>Q19+Q19*80%</f>
        <v>139.21200000000002</v>
      </c>
      <c r="U19" s="41">
        <f>R19+R19*80%</f>
        <v>143.03700000000001</v>
      </c>
      <c r="V19" s="10"/>
      <c r="W19" s="1"/>
      <c r="X19" s="1"/>
      <c r="Y19" s="1"/>
    </row>
    <row r="20" spans="1:25" ht="15.75">
      <c r="A20" s="40"/>
      <c r="B20" s="48"/>
      <c r="C20" s="48"/>
      <c r="D20" s="48"/>
      <c r="E20" s="3" t="s">
        <v>28</v>
      </c>
      <c r="F20" s="23">
        <v>5189</v>
      </c>
      <c r="G20" s="24">
        <v>5.0000000000000001E-3</v>
      </c>
      <c r="H20" s="24">
        <v>5.0000000000000001E-3</v>
      </c>
      <c r="I20" s="24">
        <v>5.0000000000000001E-3</v>
      </c>
      <c r="J20" s="24">
        <v>5.0000000000000001E-3</v>
      </c>
      <c r="K20" s="24">
        <v>5.0000000000000001E-3</v>
      </c>
      <c r="L20" s="24">
        <v>5.0000000000000001E-3</v>
      </c>
      <c r="M20" s="23">
        <f t="shared" si="0"/>
        <v>25.945</v>
      </c>
      <c r="N20" s="23">
        <f t="shared" si="1"/>
        <v>25.945</v>
      </c>
      <c r="O20" s="23">
        <f t="shared" si="2"/>
        <v>25.945</v>
      </c>
      <c r="P20" s="41"/>
      <c r="Q20" s="41"/>
      <c r="R20" s="41"/>
      <c r="S20" s="41"/>
      <c r="T20" s="41"/>
      <c r="U20" s="41"/>
      <c r="V20" s="10"/>
      <c r="W20" s="1"/>
      <c r="X20" s="1"/>
      <c r="Y20" s="1"/>
    </row>
    <row r="21" spans="1:25" ht="15.75">
      <c r="A21" s="40"/>
      <c r="B21" s="48"/>
      <c r="C21" s="48"/>
      <c r="D21" s="48"/>
      <c r="E21" s="3" t="s">
        <v>29</v>
      </c>
      <c r="F21" s="23">
        <v>425</v>
      </c>
      <c r="G21" s="4">
        <v>2.5000000000000001E-2</v>
      </c>
      <c r="H21" s="4">
        <v>3.5000000000000003E-2</v>
      </c>
      <c r="I21" s="4">
        <v>0.04</v>
      </c>
      <c r="J21" s="4">
        <v>2.5000000000000001E-2</v>
      </c>
      <c r="K21" s="4">
        <v>3.5000000000000003E-2</v>
      </c>
      <c r="L21" s="4">
        <v>0.04</v>
      </c>
      <c r="M21" s="23">
        <f t="shared" si="0"/>
        <v>10.625</v>
      </c>
      <c r="N21" s="23">
        <f t="shared" si="1"/>
        <v>14.875000000000002</v>
      </c>
      <c r="O21" s="23">
        <f t="shared" si="2"/>
        <v>17</v>
      </c>
      <c r="P21" s="42"/>
      <c r="Q21" s="42"/>
      <c r="R21" s="42"/>
      <c r="S21" s="41"/>
      <c r="T21" s="41"/>
      <c r="U21" s="41"/>
      <c r="V21" s="10"/>
      <c r="W21" s="1"/>
      <c r="X21" s="1"/>
      <c r="Y21" s="1"/>
    </row>
    <row r="22" spans="1:25" ht="15.75">
      <c r="A22" s="9" t="s">
        <v>30</v>
      </c>
      <c r="B22" s="24">
        <v>5</v>
      </c>
      <c r="C22" s="24">
        <v>5</v>
      </c>
      <c r="D22" s="24">
        <v>5</v>
      </c>
      <c r="E22" s="3" t="s">
        <v>30</v>
      </c>
      <c r="F22" s="23">
        <v>3000</v>
      </c>
      <c r="G22" s="4">
        <v>5.0000000000000001E-3</v>
      </c>
      <c r="H22" s="4">
        <v>5.0000000000000001E-3</v>
      </c>
      <c r="I22" s="4">
        <v>5.0000000000000001E-3</v>
      </c>
      <c r="J22" s="4">
        <v>5.0000000000000001E-3</v>
      </c>
      <c r="K22" s="4">
        <v>5.0000000000000001E-3</v>
      </c>
      <c r="L22" s="4">
        <v>5.0000000000000001E-3</v>
      </c>
      <c r="M22" s="23">
        <f t="shared" si="0"/>
        <v>15</v>
      </c>
      <c r="N22" s="23">
        <f t="shared" si="1"/>
        <v>15</v>
      </c>
      <c r="O22" s="23">
        <f t="shared" si="2"/>
        <v>15</v>
      </c>
      <c r="P22" s="23">
        <f>M22</f>
        <v>15</v>
      </c>
      <c r="Q22" s="23">
        <f t="shared" ref="Q22" si="3">N22</f>
        <v>15</v>
      </c>
      <c r="R22" s="23">
        <f t="shared" ref="R22" si="4">O22</f>
        <v>15</v>
      </c>
      <c r="S22" s="23">
        <f t="shared" ref="S22:U23" si="5">P22+P22*80%</f>
        <v>27</v>
      </c>
      <c r="T22" s="23">
        <f t="shared" si="5"/>
        <v>27</v>
      </c>
      <c r="U22" s="23">
        <f t="shared" si="5"/>
        <v>27</v>
      </c>
      <c r="V22" s="10"/>
      <c r="W22" s="1"/>
      <c r="X22" s="1"/>
      <c r="Y22" s="1"/>
    </row>
    <row r="23" spans="1:25" ht="15.75">
      <c r="A23" s="40" t="s">
        <v>31</v>
      </c>
      <c r="B23" s="42" t="s">
        <v>32</v>
      </c>
      <c r="C23" s="42" t="s">
        <v>32</v>
      </c>
      <c r="D23" s="42" t="s">
        <v>32</v>
      </c>
      <c r="E23" s="5" t="s">
        <v>33</v>
      </c>
      <c r="F23" s="23">
        <v>4822</v>
      </c>
      <c r="G23" s="24">
        <v>1E-3</v>
      </c>
      <c r="H23" s="24">
        <v>1E-3</v>
      </c>
      <c r="I23" s="24">
        <v>1E-3</v>
      </c>
      <c r="J23" s="24">
        <v>1E-3</v>
      </c>
      <c r="K23" s="24">
        <v>1E-3</v>
      </c>
      <c r="L23" s="24">
        <v>1E-3</v>
      </c>
      <c r="M23" s="23">
        <f t="shared" si="0"/>
        <v>4.8220000000000001</v>
      </c>
      <c r="N23" s="23">
        <f t="shared" si="1"/>
        <v>4.8220000000000001</v>
      </c>
      <c r="O23" s="23">
        <f t="shared" si="2"/>
        <v>4.8220000000000001</v>
      </c>
      <c r="P23" s="41">
        <f>SUM(M23:M25)</f>
        <v>16.835000000000001</v>
      </c>
      <c r="Q23" s="41">
        <f>SUM(N23:N25)</f>
        <v>16.835000000000001</v>
      </c>
      <c r="R23" s="41">
        <f>SUM(O23:O25)</f>
        <v>16.835000000000001</v>
      </c>
      <c r="S23" s="41">
        <f t="shared" si="5"/>
        <v>30.303000000000004</v>
      </c>
      <c r="T23" s="41">
        <f t="shared" si="5"/>
        <v>30.303000000000004</v>
      </c>
      <c r="U23" s="41">
        <f t="shared" si="5"/>
        <v>30.303000000000004</v>
      </c>
      <c r="V23" s="10"/>
      <c r="W23" s="1"/>
      <c r="X23" s="1"/>
      <c r="Y23" s="1"/>
    </row>
    <row r="24" spans="1:25" ht="15.75">
      <c r="A24" s="40"/>
      <c r="B24" s="42"/>
      <c r="C24" s="42"/>
      <c r="D24" s="42"/>
      <c r="E24" s="5" t="s">
        <v>19</v>
      </c>
      <c r="F24" s="23">
        <v>468</v>
      </c>
      <c r="G24" s="24">
        <v>2.1000000000000001E-2</v>
      </c>
      <c r="H24" s="24">
        <v>2.1000000000000001E-2</v>
      </c>
      <c r="I24" s="24">
        <v>2.1000000000000001E-2</v>
      </c>
      <c r="J24" s="24">
        <v>0.02</v>
      </c>
      <c r="K24" s="24">
        <v>0.02</v>
      </c>
      <c r="L24" s="24">
        <v>0.02</v>
      </c>
      <c r="M24" s="23">
        <f t="shared" si="0"/>
        <v>9.8280000000000012</v>
      </c>
      <c r="N24" s="23">
        <f t="shared" si="1"/>
        <v>9.8280000000000012</v>
      </c>
      <c r="O24" s="23">
        <f t="shared" si="2"/>
        <v>9.8280000000000012</v>
      </c>
      <c r="P24" s="41"/>
      <c r="Q24" s="41"/>
      <c r="R24" s="41"/>
      <c r="S24" s="41"/>
      <c r="T24" s="41"/>
      <c r="U24" s="41"/>
      <c r="V24" s="10"/>
      <c r="W24" s="1"/>
      <c r="X24" s="1"/>
      <c r="Y24" s="1"/>
    </row>
    <row r="25" spans="1:25" ht="15.75">
      <c r="A25" s="40"/>
      <c r="B25" s="42"/>
      <c r="C25" s="42"/>
      <c r="D25" s="42"/>
      <c r="E25" s="3" t="s">
        <v>34</v>
      </c>
      <c r="F25" s="23">
        <v>437</v>
      </c>
      <c r="G25" s="4">
        <v>5.0000000000000001E-3</v>
      </c>
      <c r="H25" s="4">
        <v>5.0000000000000001E-3</v>
      </c>
      <c r="I25" s="4">
        <v>5.0000000000000001E-3</v>
      </c>
      <c r="J25" s="4">
        <v>5.0000000000000001E-3</v>
      </c>
      <c r="K25" s="4">
        <v>5.0000000000000001E-3</v>
      </c>
      <c r="L25" s="4">
        <v>5.0000000000000001E-3</v>
      </c>
      <c r="M25" s="23">
        <f t="shared" si="0"/>
        <v>2.1850000000000001</v>
      </c>
      <c r="N25" s="23">
        <f t="shared" si="1"/>
        <v>2.1850000000000001</v>
      </c>
      <c r="O25" s="23">
        <f t="shared" si="2"/>
        <v>2.1850000000000001</v>
      </c>
      <c r="P25" s="41"/>
      <c r="Q25" s="41"/>
      <c r="R25" s="41"/>
      <c r="S25" s="41"/>
      <c r="T25" s="41"/>
      <c r="U25" s="41"/>
      <c r="V25" s="10"/>
      <c r="W25" s="1"/>
      <c r="X25" s="1"/>
      <c r="Y25" s="1"/>
    </row>
    <row r="26" spans="1:25" ht="15.75">
      <c r="A26" s="3" t="s">
        <v>35</v>
      </c>
      <c r="B26" s="3">
        <v>100</v>
      </c>
      <c r="C26" s="3">
        <v>100</v>
      </c>
      <c r="D26" s="3">
        <v>100</v>
      </c>
      <c r="E26" s="3" t="s">
        <v>35</v>
      </c>
      <c r="F26" s="3">
        <v>696</v>
      </c>
      <c r="G26" s="3">
        <v>0.1</v>
      </c>
      <c r="H26" s="3">
        <v>0.1</v>
      </c>
      <c r="I26" s="3">
        <v>0.1</v>
      </c>
      <c r="J26" s="3">
        <v>0.1</v>
      </c>
      <c r="K26" s="3">
        <v>0.1</v>
      </c>
      <c r="L26" s="3">
        <v>0.1</v>
      </c>
      <c r="M26" s="3">
        <v>6.9</v>
      </c>
      <c r="N26" s="3"/>
      <c r="O26" s="3"/>
      <c r="P26" s="11"/>
      <c r="Q26" s="11"/>
      <c r="R26" s="11"/>
      <c r="S26" s="11"/>
      <c r="T26" s="11"/>
      <c r="U26" s="11"/>
      <c r="V26" s="10"/>
      <c r="W26" s="1"/>
      <c r="X26" s="1"/>
      <c r="Y26" s="1"/>
    </row>
    <row r="27" spans="1:25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1">
        <f t="shared" ref="P27:U27" si="6">SUM(P14:P25)</f>
        <v>190.21200000000002</v>
      </c>
      <c r="Q27" s="11">
        <f t="shared" si="6"/>
        <v>204.08799999999999</v>
      </c>
      <c r="R27" s="11">
        <f t="shared" si="6"/>
        <v>215.83900000000003</v>
      </c>
      <c r="S27" s="11">
        <f t="shared" si="6"/>
        <v>342.38160000000005</v>
      </c>
      <c r="T27" s="11">
        <f t="shared" si="6"/>
        <v>367.35839999999996</v>
      </c>
      <c r="U27" s="11">
        <f t="shared" si="6"/>
        <v>388.51020000000005</v>
      </c>
      <c r="V27" s="10"/>
      <c r="W27" s="1"/>
      <c r="X27" s="1"/>
      <c r="Y27" s="1"/>
    </row>
    <row r="28" spans="1:25" ht="15.75">
      <c r="A28" s="38" t="s">
        <v>36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10"/>
      <c r="W28" s="1"/>
      <c r="X28" s="1"/>
      <c r="Y28" s="1"/>
    </row>
    <row r="29" spans="1:25" ht="15.75">
      <c r="A29" s="40" t="s">
        <v>37</v>
      </c>
      <c r="B29" s="42">
        <v>60</v>
      </c>
      <c r="C29" s="42">
        <v>100</v>
      </c>
      <c r="D29" s="42">
        <v>100</v>
      </c>
      <c r="E29" s="3" t="s">
        <v>38</v>
      </c>
      <c r="F29" s="23">
        <v>280</v>
      </c>
      <c r="G29" s="4">
        <v>6.6000000000000003E-2</v>
      </c>
      <c r="H29" s="23">
        <v>0.12</v>
      </c>
      <c r="I29" s="23">
        <v>0.12</v>
      </c>
      <c r="J29" s="4">
        <v>0.05</v>
      </c>
      <c r="K29" s="4">
        <v>0.09</v>
      </c>
      <c r="L29" s="4">
        <v>0.09</v>
      </c>
      <c r="M29" s="23">
        <f t="shared" ref="M29:M40" si="7">G29*F29</f>
        <v>18.48</v>
      </c>
      <c r="N29" s="23">
        <f t="shared" ref="N29:N40" si="8">H29*F29</f>
        <v>33.6</v>
      </c>
      <c r="O29" s="23">
        <f t="shared" ref="O29:O40" si="9">I29*F29</f>
        <v>33.6</v>
      </c>
      <c r="P29" s="41">
        <f>SUM(M29:M30)</f>
        <v>39.480000000000004</v>
      </c>
      <c r="Q29" s="41">
        <f>SUM(N29:N30)</f>
        <v>68.599999999999994</v>
      </c>
      <c r="R29" s="41">
        <f>SUM(O29:O30)</f>
        <v>68.599999999999994</v>
      </c>
      <c r="S29" s="41">
        <f>P29+P29*80%</f>
        <v>71.064000000000007</v>
      </c>
      <c r="T29" s="41">
        <f>Q29+Q29*80%</f>
        <v>123.47999999999999</v>
      </c>
      <c r="U29" s="41">
        <f>R29+R29*80%</f>
        <v>123.47999999999999</v>
      </c>
      <c r="V29" s="10"/>
      <c r="W29" s="1"/>
      <c r="X29" s="1"/>
      <c r="Y29" s="1"/>
    </row>
    <row r="30" spans="1:25" ht="15.75">
      <c r="A30" s="40"/>
      <c r="B30" s="42"/>
      <c r="C30" s="42"/>
      <c r="D30" s="42"/>
      <c r="E30" s="3" t="s">
        <v>39</v>
      </c>
      <c r="F30" s="23">
        <v>3500</v>
      </c>
      <c r="G30" s="24">
        <v>6.0000000000000001E-3</v>
      </c>
      <c r="H30" s="24">
        <v>0.01</v>
      </c>
      <c r="I30" s="24">
        <v>0.01</v>
      </c>
      <c r="J30" s="24">
        <v>0.05</v>
      </c>
      <c r="K30" s="24">
        <v>0.09</v>
      </c>
      <c r="L30" s="24">
        <v>0.09</v>
      </c>
      <c r="M30" s="23">
        <f t="shared" si="7"/>
        <v>21</v>
      </c>
      <c r="N30" s="23">
        <f t="shared" si="8"/>
        <v>35</v>
      </c>
      <c r="O30" s="23">
        <f t="shared" si="9"/>
        <v>35</v>
      </c>
      <c r="P30" s="41"/>
      <c r="Q30" s="41"/>
      <c r="R30" s="41"/>
      <c r="S30" s="41"/>
      <c r="T30" s="41"/>
      <c r="U30" s="41"/>
      <c r="V30" s="10"/>
      <c r="W30" s="1"/>
      <c r="X30" s="1"/>
      <c r="Y30" s="1"/>
    </row>
    <row r="31" spans="1:25" ht="15.75">
      <c r="A31" s="40"/>
      <c r="B31" s="42"/>
      <c r="C31" s="42"/>
      <c r="D31" s="42"/>
      <c r="E31" s="3" t="s">
        <v>40</v>
      </c>
      <c r="F31" s="23">
        <v>653</v>
      </c>
      <c r="G31" s="24">
        <v>3.0000000000000001E-3</v>
      </c>
      <c r="H31" s="24">
        <v>4.0000000000000001E-3</v>
      </c>
      <c r="I31" s="24">
        <v>5.0000000000000001E-3</v>
      </c>
      <c r="J31" s="24">
        <v>3.0000000000000001E-3</v>
      </c>
      <c r="K31" s="24">
        <v>4.0000000000000001E-3</v>
      </c>
      <c r="L31" s="24">
        <v>5.0000000000000001E-3</v>
      </c>
      <c r="M31" s="23">
        <f t="shared" si="7"/>
        <v>1.9590000000000001</v>
      </c>
      <c r="N31" s="23">
        <f t="shared" si="8"/>
        <v>2.6120000000000001</v>
      </c>
      <c r="O31" s="23">
        <f t="shared" si="9"/>
        <v>3.2650000000000001</v>
      </c>
      <c r="P31" s="41"/>
      <c r="Q31" s="41"/>
      <c r="R31" s="41"/>
      <c r="S31" s="41"/>
      <c r="T31" s="41"/>
      <c r="U31" s="41"/>
      <c r="V31" s="10"/>
      <c r="W31" s="1"/>
      <c r="X31" s="1"/>
      <c r="Y31" s="1"/>
    </row>
    <row r="32" spans="1:25" ht="63">
      <c r="A32" s="40" t="s">
        <v>41</v>
      </c>
      <c r="B32" s="42">
        <v>200</v>
      </c>
      <c r="C32" s="42">
        <v>200</v>
      </c>
      <c r="D32" s="42">
        <v>200</v>
      </c>
      <c r="E32" s="6" t="s">
        <v>42</v>
      </c>
      <c r="F32" s="23">
        <v>1426</v>
      </c>
      <c r="G32" s="4">
        <v>0.16</v>
      </c>
      <c r="H32" s="4">
        <v>0.16</v>
      </c>
      <c r="I32" s="4">
        <v>0.16</v>
      </c>
      <c r="J32" s="4">
        <v>0.109</v>
      </c>
      <c r="K32" s="4">
        <v>0.109</v>
      </c>
      <c r="L32" s="4">
        <v>0.109</v>
      </c>
      <c r="M32" s="23">
        <f t="shared" si="7"/>
        <v>228.16</v>
      </c>
      <c r="N32" s="23">
        <f t="shared" si="8"/>
        <v>228.16</v>
      </c>
      <c r="O32" s="23">
        <f t="shared" si="9"/>
        <v>228.16</v>
      </c>
      <c r="P32" s="41">
        <f>SUM(M32:M37)</f>
        <v>257.62</v>
      </c>
      <c r="Q32" s="41">
        <f>SUM(N32:N37)</f>
        <v>257.62</v>
      </c>
      <c r="R32" s="41">
        <f>SUM(O32:O37)</f>
        <v>257.62</v>
      </c>
      <c r="S32" s="41">
        <f>P32+P32*80%</f>
        <v>463.71600000000001</v>
      </c>
      <c r="T32" s="41">
        <f>Q32+Q32*80%</f>
        <v>463.71600000000001</v>
      </c>
      <c r="U32" s="41">
        <f>R32+R32*80%</f>
        <v>463.71600000000001</v>
      </c>
      <c r="V32" s="10"/>
      <c r="W32" s="1"/>
      <c r="X32" s="1"/>
      <c r="Y32" s="1"/>
    </row>
    <row r="33" spans="1:25" ht="15.75">
      <c r="A33" s="40"/>
      <c r="B33" s="42"/>
      <c r="C33" s="42"/>
      <c r="D33" s="42"/>
      <c r="E33" s="3" t="s">
        <v>40</v>
      </c>
      <c r="F33" s="23">
        <v>653</v>
      </c>
      <c r="G33" s="4">
        <v>5.0000000000000001E-3</v>
      </c>
      <c r="H33" s="4">
        <v>5.0000000000000001E-3</v>
      </c>
      <c r="I33" s="4">
        <v>5.0000000000000001E-3</v>
      </c>
      <c r="J33" s="4">
        <v>5.0000000000000001E-3</v>
      </c>
      <c r="K33" s="4">
        <v>5.0000000000000001E-3</v>
      </c>
      <c r="L33" s="4">
        <v>5.0000000000000001E-3</v>
      </c>
      <c r="M33" s="23">
        <f t="shared" si="7"/>
        <v>3.2650000000000001</v>
      </c>
      <c r="N33" s="23">
        <f t="shared" si="8"/>
        <v>3.2650000000000001</v>
      </c>
      <c r="O33" s="23">
        <f t="shared" si="9"/>
        <v>3.2650000000000001</v>
      </c>
      <c r="P33" s="41"/>
      <c r="Q33" s="41"/>
      <c r="R33" s="41"/>
      <c r="S33" s="41"/>
      <c r="T33" s="41"/>
      <c r="U33" s="41"/>
      <c r="V33" s="10"/>
      <c r="W33" s="1"/>
      <c r="X33" s="1"/>
      <c r="Y33" s="1"/>
    </row>
    <row r="34" spans="1:25" ht="15.75">
      <c r="A34" s="40"/>
      <c r="B34" s="42"/>
      <c r="C34" s="42"/>
      <c r="D34" s="42"/>
      <c r="E34" s="3" t="s">
        <v>43</v>
      </c>
      <c r="F34" s="23">
        <v>191</v>
      </c>
      <c r="G34" s="4">
        <v>0.107</v>
      </c>
      <c r="H34" s="4">
        <v>0.107</v>
      </c>
      <c r="I34" s="4">
        <v>0.107</v>
      </c>
      <c r="J34" s="4">
        <v>0.08</v>
      </c>
      <c r="K34" s="4">
        <v>0.08</v>
      </c>
      <c r="L34" s="4">
        <v>0.08</v>
      </c>
      <c r="M34" s="23">
        <f t="shared" si="7"/>
        <v>20.437000000000001</v>
      </c>
      <c r="N34" s="23">
        <f t="shared" si="8"/>
        <v>20.437000000000001</v>
      </c>
      <c r="O34" s="23">
        <f t="shared" si="9"/>
        <v>20.437000000000001</v>
      </c>
      <c r="P34" s="41"/>
      <c r="Q34" s="41"/>
      <c r="R34" s="41"/>
      <c r="S34" s="41"/>
      <c r="T34" s="41"/>
      <c r="U34" s="41"/>
      <c r="V34" s="10"/>
      <c r="W34" s="1"/>
      <c r="X34" s="1"/>
      <c r="Y34" s="1"/>
    </row>
    <row r="35" spans="1:25" ht="15.75">
      <c r="A35" s="40"/>
      <c r="B35" s="42"/>
      <c r="C35" s="42"/>
      <c r="D35" s="42"/>
      <c r="E35" s="3" t="s">
        <v>44</v>
      </c>
      <c r="F35" s="23">
        <v>240</v>
      </c>
      <c r="G35" s="4">
        <v>2.1999999999999999E-2</v>
      </c>
      <c r="H35" s="4">
        <v>2.1999999999999999E-2</v>
      </c>
      <c r="I35" s="4">
        <v>2.1999999999999999E-2</v>
      </c>
      <c r="J35" s="4">
        <v>1.7999999999999999E-2</v>
      </c>
      <c r="K35" s="4">
        <v>1.7999999999999999E-2</v>
      </c>
      <c r="L35" s="4">
        <v>1.7999999999999999E-2</v>
      </c>
      <c r="M35" s="23">
        <f t="shared" si="7"/>
        <v>5.2799999999999994</v>
      </c>
      <c r="N35" s="23">
        <f t="shared" si="8"/>
        <v>5.2799999999999994</v>
      </c>
      <c r="O35" s="23">
        <f t="shared" si="9"/>
        <v>5.2799999999999994</v>
      </c>
      <c r="P35" s="41"/>
      <c r="Q35" s="41"/>
      <c r="R35" s="41"/>
      <c r="S35" s="41"/>
      <c r="T35" s="41"/>
      <c r="U35" s="41"/>
      <c r="V35" s="10"/>
      <c r="W35" s="1"/>
      <c r="X35" s="1"/>
      <c r="Y35" s="1"/>
    </row>
    <row r="36" spans="1:25" ht="15.75">
      <c r="A36" s="40"/>
      <c r="B36" s="42"/>
      <c r="C36" s="42"/>
      <c r="D36" s="42"/>
      <c r="E36" s="3" t="s">
        <v>45</v>
      </c>
      <c r="F36" s="23">
        <v>207</v>
      </c>
      <c r="G36" s="24">
        <v>2E-3</v>
      </c>
      <c r="H36" s="24">
        <v>2E-3</v>
      </c>
      <c r="I36" s="24">
        <v>2E-3</v>
      </c>
      <c r="J36" s="24">
        <v>2E-3</v>
      </c>
      <c r="K36" s="24">
        <v>2E-3</v>
      </c>
      <c r="L36" s="24">
        <v>2E-3</v>
      </c>
      <c r="M36" s="23">
        <f t="shared" si="7"/>
        <v>0.41400000000000003</v>
      </c>
      <c r="N36" s="23">
        <f t="shared" si="8"/>
        <v>0.41400000000000003</v>
      </c>
      <c r="O36" s="23">
        <f t="shared" si="9"/>
        <v>0.41400000000000003</v>
      </c>
      <c r="P36" s="41"/>
      <c r="Q36" s="41"/>
      <c r="R36" s="41"/>
      <c r="S36" s="41"/>
      <c r="T36" s="41"/>
      <c r="U36" s="41"/>
      <c r="V36" s="10"/>
      <c r="W36" s="1"/>
      <c r="X36" s="1"/>
      <c r="Y36" s="1"/>
    </row>
    <row r="37" spans="1:25" ht="15.75">
      <c r="A37" s="40"/>
      <c r="B37" s="42"/>
      <c r="C37" s="42"/>
      <c r="D37" s="42"/>
      <c r="E37" s="3" t="s">
        <v>22</v>
      </c>
      <c r="F37" s="23">
        <v>64</v>
      </c>
      <c r="G37" s="24">
        <v>1E-3</v>
      </c>
      <c r="H37" s="24">
        <v>1E-3</v>
      </c>
      <c r="I37" s="24">
        <v>1E-3</v>
      </c>
      <c r="J37" s="24">
        <v>1E-3</v>
      </c>
      <c r="K37" s="24">
        <v>1E-3</v>
      </c>
      <c r="L37" s="24">
        <v>1E-3</v>
      </c>
      <c r="M37" s="23">
        <f t="shared" si="7"/>
        <v>6.4000000000000001E-2</v>
      </c>
      <c r="N37" s="23">
        <f t="shared" si="8"/>
        <v>6.4000000000000001E-2</v>
      </c>
      <c r="O37" s="23">
        <f t="shared" si="9"/>
        <v>6.4000000000000001E-2</v>
      </c>
      <c r="P37" s="41"/>
      <c r="Q37" s="41"/>
      <c r="R37" s="41"/>
      <c r="S37" s="41"/>
      <c r="T37" s="41"/>
      <c r="U37" s="41"/>
      <c r="V37" s="10"/>
      <c r="W37" s="1"/>
      <c r="X37" s="1"/>
      <c r="Y37" s="1"/>
    </row>
    <row r="38" spans="1:25" ht="31.5">
      <c r="A38" s="40" t="s">
        <v>46</v>
      </c>
      <c r="B38" s="42">
        <v>200</v>
      </c>
      <c r="C38" s="42">
        <v>200</v>
      </c>
      <c r="D38" s="42">
        <v>200</v>
      </c>
      <c r="E38" s="6" t="s">
        <v>47</v>
      </c>
      <c r="F38" s="23">
        <v>1500</v>
      </c>
      <c r="G38" s="24">
        <v>3.0000000000000001E-3</v>
      </c>
      <c r="H38" s="24">
        <v>3.0000000000000001E-3</v>
      </c>
      <c r="I38" s="24">
        <v>3.0000000000000001E-3</v>
      </c>
      <c r="J38" s="24">
        <v>3.0000000000000001E-3</v>
      </c>
      <c r="K38" s="24">
        <v>3.0000000000000001E-3</v>
      </c>
      <c r="L38" s="24">
        <v>3.0000000000000001E-3</v>
      </c>
      <c r="M38" s="23">
        <f t="shared" si="7"/>
        <v>4.5</v>
      </c>
      <c r="N38" s="23">
        <f t="shared" si="8"/>
        <v>4.5</v>
      </c>
      <c r="O38" s="23">
        <f t="shared" si="9"/>
        <v>4.5</v>
      </c>
      <c r="P38" s="41">
        <f>SUM(M38:M40)</f>
        <v>46.870000000000005</v>
      </c>
      <c r="Q38" s="41">
        <f>SUM(N38:N40)</f>
        <v>46.870000000000005</v>
      </c>
      <c r="R38" s="41">
        <f>SUM(O38:O40)</f>
        <v>46.870000000000005</v>
      </c>
      <c r="S38" s="41">
        <f>P38+P38*80%</f>
        <v>84.366000000000014</v>
      </c>
      <c r="T38" s="41">
        <f>Q38+Q38*80%</f>
        <v>84.366000000000014</v>
      </c>
      <c r="U38" s="41">
        <f>R38+R38*80%</f>
        <v>84.366000000000014</v>
      </c>
      <c r="V38" s="10"/>
      <c r="W38" s="1"/>
      <c r="X38" s="1"/>
      <c r="Y38" s="1"/>
    </row>
    <row r="39" spans="1:25" ht="15.75">
      <c r="A39" s="40"/>
      <c r="B39" s="42"/>
      <c r="C39" s="42"/>
      <c r="D39" s="42"/>
      <c r="E39" s="3" t="s">
        <v>34</v>
      </c>
      <c r="F39" s="23">
        <v>437</v>
      </c>
      <c r="G39" s="4">
        <v>0.01</v>
      </c>
      <c r="H39" s="4">
        <v>0.01</v>
      </c>
      <c r="I39" s="4">
        <v>0.01</v>
      </c>
      <c r="J39" s="4">
        <v>0.01</v>
      </c>
      <c r="K39" s="4">
        <v>0.01</v>
      </c>
      <c r="L39" s="4">
        <v>0.01</v>
      </c>
      <c r="M39" s="23">
        <f t="shared" si="7"/>
        <v>4.37</v>
      </c>
      <c r="N39" s="23">
        <f t="shared" si="8"/>
        <v>4.37</v>
      </c>
      <c r="O39" s="23">
        <f t="shared" si="9"/>
        <v>4.37</v>
      </c>
      <c r="P39" s="42"/>
      <c r="Q39" s="42"/>
      <c r="R39" s="42"/>
      <c r="S39" s="42"/>
      <c r="T39" s="42"/>
      <c r="U39" s="42"/>
      <c r="V39" s="10"/>
      <c r="W39" s="1"/>
      <c r="X39" s="1"/>
      <c r="Y39" s="1"/>
    </row>
    <row r="40" spans="1:25" ht="15.75">
      <c r="A40" s="40"/>
      <c r="B40" s="42"/>
      <c r="C40" s="42"/>
      <c r="D40" s="42"/>
      <c r="E40" s="3" t="s">
        <v>48</v>
      </c>
      <c r="F40" s="23">
        <v>2000</v>
      </c>
      <c r="G40" s="24">
        <v>1.9E-2</v>
      </c>
      <c r="H40" s="24">
        <v>1.9E-2</v>
      </c>
      <c r="I40" s="24">
        <v>1.9E-2</v>
      </c>
      <c r="J40" s="24">
        <v>1.9E-2</v>
      </c>
      <c r="K40" s="24">
        <v>1.9E-2</v>
      </c>
      <c r="L40" s="24">
        <v>1.9E-2</v>
      </c>
      <c r="M40" s="23">
        <f t="shared" si="7"/>
        <v>38</v>
      </c>
      <c r="N40" s="23">
        <f t="shared" si="8"/>
        <v>38</v>
      </c>
      <c r="O40" s="23">
        <f t="shared" si="9"/>
        <v>38</v>
      </c>
      <c r="P40" s="42"/>
      <c r="Q40" s="42"/>
      <c r="R40" s="42"/>
      <c r="S40" s="42"/>
      <c r="T40" s="42"/>
      <c r="U40" s="42"/>
      <c r="V40" s="10"/>
      <c r="W40" s="1"/>
      <c r="X40" s="1"/>
      <c r="Y40" s="1"/>
    </row>
    <row r="41" spans="1:25" ht="31.5">
      <c r="A41" s="14" t="s">
        <v>49</v>
      </c>
      <c r="B41" s="24">
        <v>20</v>
      </c>
      <c r="C41" s="24">
        <v>35</v>
      </c>
      <c r="D41" s="24">
        <v>40</v>
      </c>
      <c r="E41" s="7" t="s">
        <v>49</v>
      </c>
      <c r="F41" s="23">
        <v>425</v>
      </c>
      <c r="G41" s="4">
        <v>0.02</v>
      </c>
      <c r="H41" s="24">
        <v>3.5000000000000003E-2</v>
      </c>
      <c r="I41" s="4">
        <v>0.04</v>
      </c>
      <c r="J41" s="4">
        <v>0.02</v>
      </c>
      <c r="K41" s="24">
        <v>3.5000000000000003E-2</v>
      </c>
      <c r="L41" s="4">
        <v>0.04</v>
      </c>
      <c r="M41" s="23">
        <f>G41*F41</f>
        <v>8.5</v>
      </c>
      <c r="N41" s="23">
        <f>H41*F41</f>
        <v>14.875000000000002</v>
      </c>
      <c r="O41" s="23">
        <f>I41*F41</f>
        <v>17</v>
      </c>
      <c r="P41" s="23">
        <f>SUM(M41)</f>
        <v>8.5</v>
      </c>
      <c r="Q41" s="23">
        <f>SUM(N41)</f>
        <v>14.875000000000002</v>
      </c>
      <c r="R41" s="23">
        <f>SUM(O41)</f>
        <v>17</v>
      </c>
      <c r="S41" s="24">
        <f>P41+P41*80%</f>
        <v>15.3</v>
      </c>
      <c r="T41" s="24">
        <f>Q41+Q41*80%</f>
        <v>26.775000000000006</v>
      </c>
      <c r="U41" s="24">
        <f>R41+R41*80%</f>
        <v>30.6</v>
      </c>
      <c r="V41" s="10"/>
      <c r="W41" s="1"/>
      <c r="X41" s="1"/>
      <c r="Y41" s="1"/>
    </row>
    <row r="42" spans="1:25" ht="15.75">
      <c r="A42" s="14"/>
      <c r="B42" s="24"/>
      <c r="C42" s="24"/>
      <c r="D42" s="24"/>
      <c r="E42" s="7"/>
      <c r="F42" s="23"/>
      <c r="G42" s="4"/>
      <c r="H42" s="24"/>
      <c r="I42" s="4"/>
      <c r="J42" s="4"/>
      <c r="K42" s="4"/>
      <c r="L42" s="4"/>
      <c r="M42" s="23"/>
      <c r="N42" s="23"/>
      <c r="O42" s="23"/>
      <c r="P42" s="12">
        <f t="shared" ref="P42:U42" si="10">SUM(P29:P41)</f>
        <v>352.47</v>
      </c>
      <c r="Q42" s="12">
        <f t="shared" si="10"/>
        <v>387.96500000000003</v>
      </c>
      <c r="R42" s="12">
        <f t="shared" si="10"/>
        <v>390.09000000000003</v>
      </c>
      <c r="S42" s="12">
        <f t="shared" si="10"/>
        <v>634.44599999999991</v>
      </c>
      <c r="T42" s="12">
        <f t="shared" si="10"/>
        <v>698.33699999999999</v>
      </c>
      <c r="U42" s="12">
        <f t="shared" si="10"/>
        <v>702.16200000000003</v>
      </c>
      <c r="V42" s="10"/>
      <c r="W42" s="1"/>
      <c r="X42" s="1"/>
      <c r="Y42" s="1"/>
    </row>
    <row r="43" spans="1:25" ht="15.75">
      <c r="A43" s="38" t="s">
        <v>50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10"/>
      <c r="W43" s="1"/>
      <c r="X43" s="1"/>
      <c r="Y43" s="1"/>
    </row>
    <row r="44" spans="1:25" ht="31.5">
      <c r="A44" s="40" t="s">
        <v>51</v>
      </c>
      <c r="B44" s="42">
        <v>80</v>
      </c>
      <c r="C44" s="42">
        <v>100</v>
      </c>
      <c r="D44" s="42">
        <v>100</v>
      </c>
      <c r="E44" s="8" t="s">
        <v>52</v>
      </c>
      <c r="F44" s="23">
        <v>2711</v>
      </c>
      <c r="G44" s="24">
        <v>0.16200000000000001</v>
      </c>
      <c r="H44" s="4">
        <v>0.216</v>
      </c>
      <c r="I44" s="4">
        <v>0.216</v>
      </c>
      <c r="J44" s="4">
        <v>0.11899999999999999</v>
      </c>
      <c r="K44" s="4">
        <v>0.159</v>
      </c>
      <c r="L44" s="4">
        <v>0.159</v>
      </c>
      <c r="M44" s="23">
        <f t="shared" ref="M44" si="11">G44*F44</f>
        <v>439.18200000000002</v>
      </c>
      <c r="N44" s="23">
        <f t="shared" ref="N44" si="12">H44*F44</f>
        <v>585.57600000000002</v>
      </c>
      <c r="O44" s="23">
        <f t="shared" ref="O44" si="13">I44*F44</f>
        <v>585.57600000000002</v>
      </c>
      <c r="P44" s="41">
        <f>SUM(M44:M50)</f>
        <v>478.29500000000007</v>
      </c>
      <c r="Q44" s="41">
        <f>SUM(N44:N50)</f>
        <v>638.50199999999995</v>
      </c>
      <c r="R44" s="41">
        <f>SUM(O44:O50)</f>
        <v>638.50199999999995</v>
      </c>
      <c r="S44" s="42">
        <f>P44+P44*80%</f>
        <v>860.93100000000015</v>
      </c>
      <c r="T44" s="42">
        <f>Q44+Q44*80%</f>
        <v>1149.3036</v>
      </c>
      <c r="U44" s="42">
        <f>R44+R44*80%</f>
        <v>1149.3036</v>
      </c>
      <c r="V44" s="10"/>
      <c r="W44" s="1"/>
      <c r="X44" s="1"/>
      <c r="Y44" s="1"/>
    </row>
    <row r="45" spans="1:25" ht="15.75">
      <c r="A45" s="40"/>
      <c r="B45" s="42"/>
      <c r="C45" s="42"/>
      <c r="D45" s="42"/>
      <c r="E45" s="3" t="s">
        <v>44</v>
      </c>
      <c r="F45" s="23">
        <v>240</v>
      </c>
      <c r="G45" s="4">
        <v>0.01</v>
      </c>
      <c r="H45" s="24">
        <v>1.4999999999999999E-2</v>
      </c>
      <c r="I45" s="24">
        <v>1.4999999999999999E-2</v>
      </c>
      <c r="J45" s="24">
        <v>1.2E-2</v>
      </c>
      <c r="K45" s="24">
        <v>8.0000000000000002E-3</v>
      </c>
      <c r="L45" s="24">
        <v>1.2E-2</v>
      </c>
      <c r="M45" s="23">
        <f t="shared" ref="M45:M54" si="14">G45*F45</f>
        <v>2.4</v>
      </c>
      <c r="N45" s="23">
        <f t="shared" ref="N45:N54" si="15">H45*F45</f>
        <v>3.5999999999999996</v>
      </c>
      <c r="O45" s="23">
        <f t="shared" ref="O45:O54" si="16">I45*F45</f>
        <v>3.5999999999999996</v>
      </c>
      <c r="P45" s="41"/>
      <c r="Q45" s="41"/>
      <c r="R45" s="41"/>
      <c r="S45" s="42"/>
      <c r="T45" s="42"/>
      <c r="U45" s="42"/>
      <c r="V45" s="10"/>
      <c r="W45" s="1"/>
      <c r="X45" s="1"/>
      <c r="Y45" s="1"/>
    </row>
    <row r="46" spans="1:25" ht="15.75">
      <c r="A46" s="40"/>
      <c r="B46" s="42"/>
      <c r="C46" s="42"/>
      <c r="D46" s="42"/>
      <c r="E46" s="3" t="s">
        <v>53</v>
      </c>
      <c r="F46" s="23">
        <v>149</v>
      </c>
      <c r="G46" s="24">
        <v>7.0000000000000001E-3</v>
      </c>
      <c r="H46" s="24">
        <v>0.01</v>
      </c>
      <c r="I46" s="24">
        <v>0.01</v>
      </c>
      <c r="J46" s="24">
        <v>8.0000000000000002E-3</v>
      </c>
      <c r="K46" s="24">
        <v>6.0000000000000001E-3</v>
      </c>
      <c r="L46" s="24">
        <v>8.0000000000000002E-3</v>
      </c>
      <c r="M46" s="23">
        <f t="shared" si="14"/>
        <v>1.0429999999999999</v>
      </c>
      <c r="N46" s="23">
        <f t="shared" si="15"/>
        <v>1.49</v>
      </c>
      <c r="O46" s="23">
        <f t="shared" si="16"/>
        <v>1.49</v>
      </c>
      <c r="P46" s="41"/>
      <c r="Q46" s="41"/>
      <c r="R46" s="41"/>
      <c r="S46" s="42"/>
      <c r="T46" s="42"/>
      <c r="U46" s="42"/>
      <c r="V46" s="10"/>
      <c r="W46" s="1"/>
      <c r="X46" s="1"/>
      <c r="Y46" s="1"/>
    </row>
    <row r="47" spans="1:25" ht="15.75">
      <c r="A47" s="40"/>
      <c r="B47" s="42"/>
      <c r="C47" s="42"/>
      <c r="D47" s="42"/>
      <c r="E47" s="3" t="s">
        <v>40</v>
      </c>
      <c r="F47" s="23">
        <v>653</v>
      </c>
      <c r="G47" s="24">
        <v>7.0000000000000001E-3</v>
      </c>
      <c r="H47" s="24">
        <v>0.01</v>
      </c>
      <c r="I47" s="24">
        <v>0.01</v>
      </c>
      <c r="J47" s="24">
        <v>0.01</v>
      </c>
      <c r="K47" s="24">
        <v>7.0000000000000001E-3</v>
      </c>
      <c r="L47" s="24">
        <v>0.01</v>
      </c>
      <c r="M47" s="23">
        <f t="shared" si="14"/>
        <v>4.5709999999999997</v>
      </c>
      <c r="N47" s="23">
        <f t="shared" si="15"/>
        <v>6.53</v>
      </c>
      <c r="O47" s="23">
        <f t="shared" si="16"/>
        <v>6.53</v>
      </c>
      <c r="P47" s="41"/>
      <c r="Q47" s="41"/>
      <c r="R47" s="41"/>
      <c r="S47" s="42"/>
      <c r="T47" s="42"/>
      <c r="U47" s="42"/>
      <c r="V47" s="10"/>
      <c r="W47" s="1"/>
      <c r="X47" s="1"/>
      <c r="Y47" s="1"/>
    </row>
    <row r="48" spans="1:25" ht="15.75">
      <c r="A48" s="40"/>
      <c r="B48" s="42"/>
      <c r="C48" s="42"/>
      <c r="D48" s="42"/>
      <c r="E48" s="3" t="s">
        <v>54</v>
      </c>
      <c r="F48" s="23">
        <v>2000</v>
      </c>
      <c r="G48" s="24">
        <v>1.4999999999999999E-2</v>
      </c>
      <c r="H48" s="24">
        <v>0.02</v>
      </c>
      <c r="I48" s="24">
        <v>0.02</v>
      </c>
      <c r="J48" s="24">
        <v>0.02</v>
      </c>
      <c r="K48" s="24">
        <v>1.4999999999999999E-2</v>
      </c>
      <c r="L48" s="24">
        <v>0.02</v>
      </c>
      <c r="M48" s="23">
        <f t="shared" si="14"/>
        <v>30</v>
      </c>
      <c r="N48" s="23">
        <f t="shared" si="15"/>
        <v>40</v>
      </c>
      <c r="O48" s="23">
        <f t="shared" si="16"/>
        <v>40</v>
      </c>
      <c r="P48" s="41"/>
      <c r="Q48" s="41"/>
      <c r="R48" s="41"/>
      <c r="S48" s="42"/>
      <c r="T48" s="42"/>
      <c r="U48" s="42"/>
      <c r="V48" s="10"/>
      <c r="W48" s="1"/>
      <c r="X48" s="1"/>
      <c r="Y48" s="1"/>
    </row>
    <row r="49" spans="1:25" ht="15.75">
      <c r="A49" s="40"/>
      <c r="B49" s="42"/>
      <c r="C49" s="42"/>
      <c r="D49" s="42"/>
      <c r="E49" s="3" t="s">
        <v>45</v>
      </c>
      <c r="F49" s="23">
        <v>207</v>
      </c>
      <c r="G49" s="24">
        <v>5.0000000000000001E-3</v>
      </c>
      <c r="H49" s="4">
        <v>6.0000000000000001E-3</v>
      </c>
      <c r="I49" s="4">
        <v>6.0000000000000001E-3</v>
      </c>
      <c r="J49" s="4">
        <v>6.0000000000000001E-3</v>
      </c>
      <c r="K49" s="24">
        <v>5.0000000000000001E-3</v>
      </c>
      <c r="L49" s="4">
        <v>6.0000000000000001E-3</v>
      </c>
      <c r="M49" s="23">
        <f t="shared" si="14"/>
        <v>1.0349999999999999</v>
      </c>
      <c r="N49" s="23">
        <f t="shared" si="15"/>
        <v>1.242</v>
      </c>
      <c r="O49" s="23">
        <f t="shared" si="16"/>
        <v>1.242</v>
      </c>
      <c r="P49" s="41"/>
      <c r="Q49" s="41"/>
      <c r="R49" s="41"/>
      <c r="S49" s="42"/>
      <c r="T49" s="42"/>
      <c r="U49" s="42"/>
      <c r="V49" s="10"/>
      <c r="W49" s="1"/>
      <c r="X49" s="1"/>
      <c r="Y49" s="1"/>
    </row>
    <row r="50" spans="1:25" ht="15.75">
      <c r="A50" s="40"/>
      <c r="B50" s="42"/>
      <c r="C50" s="42"/>
      <c r="D50" s="42"/>
      <c r="E50" s="3" t="s">
        <v>22</v>
      </c>
      <c r="F50" s="23">
        <v>64</v>
      </c>
      <c r="G50" s="24">
        <v>1E-3</v>
      </c>
      <c r="H50" s="24">
        <v>1E-3</v>
      </c>
      <c r="I50" s="24">
        <v>1E-3</v>
      </c>
      <c r="J50" s="24">
        <v>1E-3</v>
      </c>
      <c r="K50" s="24">
        <v>1E-3</v>
      </c>
      <c r="L50" s="24">
        <v>1E-3</v>
      </c>
      <c r="M50" s="23">
        <f t="shared" si="14"/>
        <v>6.4000000000000001E-2</v>
      </c>
      <c r="N50" s="23">
        <f t="shared" si="15"/>
        <v>6.4000000000000001E-2</v>
      </c>
      <c r="O50" s="23">
        <f t="shared" si="16"/>
        <v>6.4000000000000001E-2</v>
      </c>
      <c r="P50" s="41"/>
      <c r="Q50" s="41"/>
      <c r="R50" s="41"/>
      <c r="S50" s="42"/>
      <c r="T50" s="42"/>
      <c r="U50" s="42"/>
      <c r="V50" s="10"/>
      <c r="W50" s="1"/>
      <c r="X50" s="1"/>
      <c r="Y50" s="1"/>
    </row>
    <row r="51" spans="1:25" ht="15.75">
      <c r="A51" s="40" t="s">
        <v>55</v>
      </c>
      <c r="B51" s="42">
        <v>100</v>
      </c>
      <c r="C51" s="42">
        <v>150</v>
      </c>
      <c r="D51" s="42">
        <v>150</v>
      </c>
      <c r="E51" s="3" t="s">
        <v>27</v>
      </c>
      <c r="F51" s="23">
        <v>3652</v>
      </c>
      <c r="G51" s="24">
        <v>5.0000000000000001E-3</v>
      </c>
      <c r="H51" s="24">
        <v>5.0000000000000001E-3</v>
      </c>
      <c r="I51" s="24">
        <v>5.0000000000000001E-3</v>
      </c>
      <c r="J51" s="24">
        <v>5.0000000000000001E-3</v>
      </c>
      <c r="K51" s="24">
        <v>5.0000000000000001E-3</v>
      </c>
      <c r="L51" s="24">
        <v>5.0000000000000001E-3</v>
      </c>
      <c r="M51" s="23">
        <f t="shared" si="14"/>
        <v>18.260000000000002</v>
      </c>
      <c r="N51" s="23">
        <f t="shared" si="15"/>
        <v>18.260000000000002</v>
      </c>
      <c r="O51" s="23">
        <f t="shared" si="16"/>
        <v>18.260000000000002</v>
      </c>
      <c r="P51" s="41">
        <f>SUM(M51:M53)</f>
        <v>32.628</v>
      </c>
      <c r="Q51" s="41">
        <f>SUM(N51:N53)</f>
        <v>39.481999999999999</v>
      </c>
      <c r="R51" s="41">
        <f>SUM(O51:O53)</f>
        <v>39.481999999999999</v>
      </c>
      <c r="S51" s="41">
        <f>P51+P51*80%</f>
        <v>58.730400000000003</v>
      </c>
      <c r="T51" s="41">
        <f>Q51+Q51*80%</f>
        <v>71.067599999999999</v>
      </c>
      <c r="U51" s="41">
        <f>R51+R51*80%</f>
        <v>71.067599999999999</v>
      </c>
      <c r="V51" s="10"/>
      <c r="W51" s="1"/>
      <c r="X51" s="1"/>
      <c r="Y51" s="1"/>
    </row>
    <row r="52" spans="1:25" ht="15.75">
      <c r="A52" s="40"/>
      <c r="B52" s="42"/>
      <c r="C52" s="42"/>
      <c r="D52" s="42"/>
      <c r="E52" s="3" t="s">
        <v>56</v>
      </c>
      <c r="F52" s="23">
        <v>298</v>
      </c>
      <c r="G52" s="4">
        <v>4.8000000000000001E-2</v>
      </c>
      <c r="H52" s="4">
        <v>7.0999999999999994E-2</v>
      </c>
      <c r="I52" s="4">
        <v>7.0999999999999994E-2</v>
      </c>
      <c r="J52" s="4">
        <v>4.8000000000000001E-2</v>
      </c>
      <c r="K52" s="4">
        <v>7.0999999999999994E-2</v>
      </c>
      <c r="L52" s="4">
        <v>7.0999999999999994E-2</v>
      </c>
      <c r="M52" s="23">
        <f t="shared" si="14"/>
        <v>14.304</v>
      </c>
      <c r="N52" s="23">
        <f t="shared" si="15"/>
        <v>21.157999999999998</v>
      </c>
      <c r="O52" s="23">
        <f t="shared" si="16"/>
        <v>21.157999999999998</v>
      </c>
      <c r="P52" s="41"/>
      <c r="Q52" s="41"/>
      <c r="R52" s="41"/>
      <c r="S52" s="41"/>
      <c r="T52" s="41"/>
      <c r="U52" s="41"/>
      <c r="V52" s="10"/>
      <c r="W52" s="1"/>
      <c r="X52" s="1"/>
      <c r="Y52" s="1"/>
    </row>
    <row r="53" spans="1:25" ht="15.75">
      <c r="A53" s="40"/>
      <c r="B53" s="42"/>
      <c r="C53" s="42"/>
      <c r="D53" s="42"/>
      <c r="E53" s="3" t="s">
        <v>22</v>
      </c>
      <c r="F53" s="23">
        <v>64</v>
      </c>
      <c r="G53" s="24">
        <v>1E-3</v>
      </c>
      <c r="H53" s="24">
        <v>1E-3</v>
      </c>
      <c r="I53" s="24">
        <v>1E-3</v>
      </c>
      <c r="J53" s="24">
        <v>1E-3</v>
      </c>
      <c r="K53" s="24">
        <v>1E-3</v>
      </c>
      <c r="L53" s="24">
        <v>1E-3</v>
      </c>
      <c r="M53" s="23">
        <f t="shared" si="14"/>
        <v>6.4000000000000001E-2</v>
      </c>
      <c r="N53" s="23">
        <f t="shared" si="15"/>
        <v>6.4000000000000001E-2</v>
      </c>
      <c r="O53" s="23">
        <f t="shared" si="16"/>
        <v>6.4000000000000001E-2</v>
      </c>
      <c r="P53" s="41"/>
      <c r="Q53" s="41"/>
      <c r="R53" s="41"/>
      <c r="S53" s="41"/>
      <c r="T53" s="41"/>
      <c r="U53" s="41"/>
      <c r="V53" s="10"/>
      <c r="W53" s="1"/>
      <c r="X53" s="1"/>
      <c r="Y53" s="1"/>
    </row>
    <row r="54" spans="1:25" ht="15.75">
      <c r="A54" s="9" t="s">
        <v>57</v>
      </c>
      <c r="B54" s="24">
        <v>50</v>
      </c>
      <c r="C54" s="24">
        <v>50</v>
      </c>
      <c r="D54" s="24">
        <v>50</v>
      </c>
      <c r="E54" s="9" t="s">
        <v>58</v>
      </c>
      <c r="F54" s="23">
        <v>1423</v>
      </c>
      <c r="G54" s="4">
        <v>0.05</v>
      </c>
      <c r="H54" s="4">
        <v>0.05</v>
      </c>
      <c r="I54" s="4">
        <v>0.05</v>
      </c>
      <c r="J54" s="4">
        <v>0.05</v>
      </c>
      <c r="K54" s="4">
        <v>0.05</v>
      </c>
      <c r="L54" s="4">
        <v>0.05</v>
      </c>
      <c r="M54" s="23">
        <f t="shared" si="14"/>
        <v>71.150000000000006</v>
      </c>
      <c r="N54" s="23">
        <f t="shared" si="15"/>
        <v>71.150000000000006</v>
      </c>
      <c r="O54" s="23">
        <f t="shared" si="16"/>
        <v>71.150000000000006</v>
      </c>
      <c r="P54" s="23">
        <f t="shared" ref="P54:R56" si="17">SUM(M54)</f>
        <v>71.150000000000006</v>
      </c>
      <c r="Q54" s="23">
        <f t="shared" si="17"/>
        <v>71.150000000000006</v>
      </c>
      <c r="R54" s="23">
        <f t="shared" si="17"/>
        <v>71.150000000000006</v>
      </c>
      <c r="S54" s="23">
        <f t="shared" ref="S54:U56" si="18">P54+P54*80%</f>
        <v>128.07000000000002</v>
      </c>
      <c r="T54" s="23">
        <f t="shared" si="18"/>
        <v>128.07000000000002</v>
      </c>
      <c r="U54" s="23">
        <f t="shared" si="18"/>
        <v>128.07000000000002</v>
      </c>
      <c r="V54" s="10"/>
      <c r="W54" s="1"/>
      <c r="X54" s="1"/>
      <c r="Y54" s="1"/>
    </row>
    <row r="55" spans="1:25" ht="15.75">
      <c r="A55" s="9" t="s">
        <v>59</v>
      </c>
      <c r="B55" s="24">
        <v>200</v>
      </c>
      <c r="C55" s="24">
        <v>200</v>
      </c>
      <c r="D55" s="24">
        <v>200</v>
      </c>
      <c r="E55" s="9" t="s">
        <v>59</v>
      </c>
      <c r="F55" s="23">
        <v>400</v>
      </c>
      <c r="G55" s="4">
        <v>0.2</v>
      </c>
      <c r="H55" s="4">
        <v>0.2</v>
      </c>
      <c r="I55" s="4">
        <v>0.2</v>
      </c>
      <c r="J55" s="4">
        <v>0.2</v>
      </c>
      <c r="K55" s="4">
        <v>0.2</v>
      </c>
      <c r="L55" s="4">
        <v>0.2</v>
      </c>
      <c r="M55" s="23">
        <f t="shared" ref="M55:M56" si="19">G55*F55</f>
        <v>80</v>
      </c>
      <c r="N55" s="23">
        <f t="shared" ref="N55:N56" si="20">H55*F55</f>
        <v>80</v>
      </c>
      <c r="O55" s="23">
        <f t="shared" ref="O55:O56" si="21">I55*F55</f>
        <v>80</v>
      </c>
      <c r="P55" s="23">
        <f t="shared" si="17"/>
        <v>80</v>
      </c>
      <c r="Q55" s="23">
        <f t="shared" si="17"/>
        <v>80</v>
      </c>
      <c r="R55" s="23">
        <f t="shared" si="17"/>
        <v>80</v>
      </c>
      <c r="S55" s="23">
        <f t="shared" si="18"/>
        <v>144</v>
      </c>
      <c r="T55" s="23">
        <f t="shared" si="18"/>
        <v>144</v>
      </c>
      <c r="U55" s="23">
        <f t="shared" si="18"/>
        <v>144</v>
      </c>
      <c r="V55" s="10"/>
      <c r="W55" s="1"/>
      <c r="X55" s="1"/>
      <c r="Y55" s="1"/>
    </row>
    <row r="56" spans="1:25" ht="31.5">
      <c r="A56" s="14" t="s">
        <v>49</v>
      </c>
      <c r="B56" s="24">
        <v>20</v>
      </c>
      <c r="C56" s="24">
        <v>35</v>
      </c>
      <c r="D56" s="24">
        <v>40</v>
      </c>
      <c r="E56" s="7" t="s">
        <v>60</v>
      </c>
      <c r="F56" s="23">
        <v>425</v>
      </c>
      <c r="G56" s="4">
        <v>0.02</v>
      </c>
      <c r="H56" s="24">
        <v>3.5000000000000003E-2</v>
      </c>
      <c r="I56" s="4">
        <v>0.04</v>
      </c>
      <c r="J56" s="4">
        <v>0.02</v>
      </c>
      <c r="K56" s="24">
        <v>3.5000000000000003E-2</v>
      </c>
      <c r="L56" s="4">
        <v>0.04</v>
      </c>
      <c r="M56" s="23">
        <f t="shared" si="19"/>
        <v>8.5</v>
      </c>
      <c r="N56" s="23">
        <f t="shared" si="20"/>
        <v>14.875000000000002</v>
      </c>
      <c r="O56" s="23">
        <f t="shared" si="21"/>
        <v>17</v>
      </c>
      <c r="P56" s="23">
        <f t="shared" si="17"/>
        <v>8.5</v>
      </c>
      <c r="Q56" s="23">
        <f t="shared" si="17"/>
        <v>14.875000000000002</v>
      </c>
      <c r="R56" s="23">
        <f t="shared" si="17"/>
        <v>17</v>
      </c>
      <c r="S56" s="13">
        <f t="shared" si="18"/>
        <v>15.3</v>
      </c>
      <c r="T56" s="13">
        <f t="shared" si="18"/>
        <v>26.775000000000006</v>
      </c>
      <c r="U56" s="13">
        <f t="shared" si="18"/>
        <v>30.6</v>
      </c>
      <c r="V56" s="10"/>
      <c r="W56" s="1"/>
      <c r="X56" s="1"/>
      <c r="Y56" s="1"/>
    </row>
    <row r="57" spans="1:25" ht="15.75">
      <c r="A57" s="14"/>
      <c r="B57" s="24"/>
      <c r="C57" s="24"/>
      <c r="D57" s="24"/>
      <c r="E57" s="7"/>
      <c r="F57" s="23"/>
      <c r="G57" s="4"/>
      <c r="H57" s="24"/>
      <c r="I57" s="4"/>
      <c r="J57" s="4"/>
      <c r="K57" s="4"/>
      <c r="L57" s="4"/>
      <c r="M57" s="23"/>
      <c r="N57" s="23"/>
      <c r="O57" s="23"/>
      <c r="P57" s="12">
        <f t="shared" ref="P57:U57" si="22">SUM(P44:P56)</f>
        <v>670.57300000000009</v>
      </c>
      <c r="Q57" s="12">
        <f t="shared" si="22"/>
        <v>844.0089999999999</v>
      </c>
      <c r="R57" s="12">
        <f t="shared" si="22"/>
        <v>846.1339999999999</v>
      </c>
      <c r="S57" s="12">
        <f t="shared" si="22"/>
        <v>1207.0314000000001</v>
      </c>
      <c r="T57" s="12">
        <f t="shared" si="22"/>
        <v>1519.2162000000001</v>
      </c>
      <c r="U57" s="12">
        <f t="shared" si="22"/>
        <v>1523.0411999999999</v>
      </c>
      <c r="V57" s="10"/>
      <c r="W57" s="1"/>
      <c r="X57" s="1"/>
      <c r="Y57" s="1"/>
    </row>
    <row r="58" spans="1:25" ht="15.75">
      <c r="A58" s="38" t="s">
        <v>61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10"/>
      <c r="W58" s="1"/>
      <c r="X58" s="1"/>
      <c r="Y58" s="1"/>
    </row>
    <row r="59" spans="1:25" ht="15.75">
      <c r="A59" s="40" t="s">
        <v>62</v>
      </c>
      <c r="B59" s="42">
        <v>60</v>
      </c>
      <c r="C59" s="42">
        <v>100</v>
      </c>
      <c r="D59" s="42">
        <v>100</v>
      </c>
      <c r="E59" s="3" t="s">
        <v>63</v>
      </c>
      <c r="F59" s="23">
        <v>140</v>
      </c>
      <c r="G59" s="4">
        <v>4.3999999999999997E-2</v>
      </c>
      <c r="H59" s="23">
        <v>6.3E-2</v>
      </c>
      <c r="I59" s="23">
        <v>6.3E-2</v>
      </c>
      <c r="J59" s="4">
        <v>3.5000000000000003E-2</v>
      </c>
      <c r="K59" s="4">
        <v>0.05</v>
      </c>
      <c r="L59" s="4">
        <v>0.05</v>
      </c>
      <c r="M59" s="23">
        <f t="shared" ref="M59:M62" si="23">G59*F59</f>
        <v>6.1599999999999993</v>
      </c>
      <c r="N59" s="23">
        <f t="shared" ref="N59:N63" si="24">H59*F59</f>
        <v>8.82</v>
      </c>
      <c r="O59" s="23">
        <f t="shared" ref="O59:O62" si="25">I59*F59</f>
        <v>8.82</v>
      </c>
      <c r="P59" s="41">
        <f>SUM(M59:M64)</f>
        <v>21.018999999999998</v>
      </c>
      <c r="Q59" s="41">
        <f>SUM(N59:N64)</f>
        <v>31.091000000000001</v>
      </c>
      <c r="R59" s="41">
        <f>SUM(O59:O64)</f>
        <v>31.091000000000001</v>
      </c>
      <c r="S59" s="42">
        <f>P59+P59*80%</f>
        <v>37.834199999999996</v>
      </c>
      <c r="T59" s="41">
        <f>Q59+Q59*80%</f>
        <v>55.963800000000006</v>
      </c>
      <c r="U59" s="41">
        <f>R59+R59*80%</f>
        <v>55.963800000000006</v>
      </c>
      <c r="V59" s="10"/>
      <c r="W59" s="1"/>
      <c r="X59" s="1"/>
      <c r="Y59" s="1"/>
    </row>
    <row r="60" spans="1:25" ht="15.75">
      <c r="A60" s="40"/>
      <c r="B60" s="42"/>
      <c r="C60" s="42"/>
      <c r="D60" s="42"/>
      <c r="E60" s="3" t="s">
        <v>44</v>
      </c>
      <c r="F60" s="23">
        <v>240</v>
      </c>
      <c r="G60" s="24">
        <v>1.0999999999999999E-2</v>
      </c>
      <c r="H60" s="24">
        <v>3.1E-2</v>
      </c>
      <c r="I60" s="24">
        <v>3.1E-2</v>
      </c>
      <c r="J60" s="24">
        <v>0.01</v>
      </c>
      <c r="K60" s="24">
        <v>0.03</v>
      </c>
      <c r="L60" s="24">
        <v>0.03</v>
      </c>
      <c r="M60" s="23">
        <f t="shared" si="23"/>
        <v>2.6399999999999997</v>
      </c>
      <c r="N60" s="23">
        <f t="shared" si="24"/>
        <v>7.4399999999999995</v>
      </c>
      <c r="O60" s="23">
        <f t="shared" si="25"/>
        <v>7.4399999999999995</v>
      </c>
      <c r="P60" s="41"/>
      <c r="Q60" s="41"/>
      <c r="R60" s="41"/>
      <c r="S60" s="42"/>
      <c r="T60" s="41"/>
      <c r="U60" s="41"/>
      <c r="V60" s="10"/>
      <c r="W60" s="1"/>
      <c r="X60" s="1"/>
      <c r="Y60" s="1"/>
    </row>
    <row r="61" spans="1:25" ht="15.75">
      <c r="A61" s="40"/>
      <c r="B61" s="42"/>
      <c r="C61" s="42"/>
      <c r="D61" s="42"/>
      <c r="E61" s="3" t="s">
        <v>64</v>
      </c>
      <c r="F61" s="23">
        <v>2600</v>
      </c>
      <c r="G61" s="24">
        <v>3.0000000000000001E-3</v>
      </c>
      <c r="H61" s="24">
        <v>3.0000000000000001E-3</v>
      </c>
      <c r="I61" s="24">
        <v>3.0000000000000001E-3</v>
      </c>
      <c r="J61" s="24">
        <v>4.0000000000000001E-3</v>
      </c>
      <c r="K61" s="24">
        <v>4.0000000000000001E-3</v>
      </c>
      <c r="L61" s="24">
        <v>4.0000000000000001E-3</v>
      </c>
      <c r="M61" s="23">
        <f t="shared" si="23"/>
        <v>7.8</v>
      </c>
      <c r="N61" s="23">
        <f t="shared" si="24"/>
        <v>7.8</v>
      </c>
      <c r="O61" s="23">
        <f t="shared" si="25"/>
        <v>7.8</v>
      </c>
      <c r="P61" s="41"/>
      <c r="Q61" s="41"/>
      <c r="R61" s="41"/>
      <c r="S61" s="42"/>
      <c r="T61" s="41"/>
      <c r="U61" s="41"/>
      <c r="V61" s="10"/>
      <c r="W61" s="1"/>
      <c r="X61" s="1"/>
      <c r="Y61" s="1"/>
    </row>
    <row r="62" spans="1:25" ht="15.75">
      <c r="A62" s="40"/>
      <c r="B62" s="42"/>
      <c r="C62" s="42"/>
      <c r="D62" s="42"/>
      <c r="E62" s="3" t="s">
        <v>34</v>
      </c>
      <c r="F62" s="23">
        <v>437</v>
      </c>
      <c r="G62" s="24">
        <v>1E-3</v>
      </c>
      <c r="H62" s="24">
        <v>1E-3</v>
      </c>
      <c r="I62" s="24">
        <v>1E-3</v>
      </c>
      <c r="J62" s="24">
        <v>1E-3</v>
      </c>
      <c r="K62" s="24">
        <v>1E-3</v>
      </c>
      <c r="L62" s="24">
        <v>1E-3</v>
      </c>
      <c r="M62" s="23">
        <f t="shared" si="23"/>
        <v>0.437</v>
      </c>
      <c r="N62" s="23">
        <f t="shared" si="24"/>
        <v>0.437</v>
      </c>
      <c r="O62" s="23">
        <f t="shared" si="25"/>
        <v>0.437</v>
      </c>
      <c r="P62" s="41"/>
      <c r="Q62" s="41"/>
      <c r="R62" s="41"/>
      <c r="S62" s="42"/>
      <c r="T62" s="41"/>
      <c r="U62" s="41"/>
      <c r="V62" s="10"/>
      <c r="W62" s="1"/>
      <c r="X62" s="1"/>
      <c r="Y62" s="1"/>
    </row>
    <row r="63" spans="1:25" ht="15.75">
      <c r="A63" s="40"/>
      <c r="B63" s="42"/>
      <c r="C63" s="42"/>
      <c r="D63" s="42"/>
      <c r="E63" s="3" t="s">
        <v>22</v>
      </c>
      <c r="F63" s="23">
        <v>64</v>
      </c>
      <c r="G63" s="24">
        <v>1E-3</v>
      </c>
      <c r="H63" s="24">
        <v>1E-3</v>
      </c>
      <c r="I63" s="24">
        <v>1E-3</v>
      </c>
      <c r="J63" s="24">
        <v>1E-3</v>
      </c>
      <c r="K63" s="24">
        <v>1E-3</v>
      </c>
      <c r="L63" s="24">
        <v>1E-3</v>
      </c>
      <c r="M63" s="23">
        <f t="shared" ref="M63:M69" si="26">G63*F63</f>
        <v>6.4000000000000001E-2</v>
      </c>
      <c r="N63" s="23">
        <f t="shared" si="24"/>
        <v>6.4000000000000001E-2</v>
      </c>
      <c r="O63" s="23">
        <f t="shared" ref="O63:O69" si="27">I63*F63</f>
        <v>6.4000000000000001E-2</v>
      </c>
      <c r="P63" s="42"/>
      <c r="Q63" s="42"/>
      <c r="R63" s="42"/>
      <c r="S63" s="42"/>
      <c r="T63" s="41"/>
      <c r="U63" s="41"/>
      <c r="V63" s="10"/>
      <c r="W63" s="1"/>
      <c r="X63" s="1"/>
      <c r="Y63" s="1"/>
    </row>
    <row r="64" spans="1:25" ht="15.75">
      <c r="A64" s="40"/>
      <c r="B64" s="42"/>
      <c r="C64" s="42"/>
      <c r="D64" s="42"/>
      <c r="E64" s="3" t="s">
        <v>40</v>
      </c>
      <c r="F64" s="23">
        <v>653</v>
      </c>
      <c r="G64" s="24">
        <v>6.0000000000000001E-3</v>
      </c>
      <c r="H64" s="24">
        <v>0.01</v>
      </c>
      <c r="I64" s="24">
        <v>0.01</v>
      </c>
      <c r="J64" s="24">
        <v>6.0000000000000001E-3</v>
      </c>
      <c r="K64" s="24">
        <v>0.01</v>
      </c>
      <c r="L64" s="24">
        <v>0.01</v>
      </c>
      <c r="M64" s="23">
        <f t="shared" si="26"/>
        <v>3.9180000000000001</v>
      </c>
      <c r="N64" s="23">
        <f t="shared" ref="N64:N69" si="28">H64*F64</f>
        <v>6.53</v>
      </c>
      <c r="O64" s="23">
        <f t="shared" si="27"/>
        <v>6.53</v>
      </c>
      <c r="P64" s="42"/>
      <c r="Q64" s="42"/>
      <c r="R64" s="42"/>
      <c r="S64" s="42"/>
      <c r="T64" s="41"/>
      <c r="U64" s="41"/>
      <c r="V64" s="10"/>
      <c r="W64" s="1"/>
      <c r="X64" s="1"/>
      <c r="Y64" s="1"/>
    </row>
    <row r="65" spans="1:25" ht="15.75">
      <c r="A65" s="40" t="s">
        <v>65</v>
      </c>
      <c r="B65" s="42" t="s">
        <v>66</v>
      </c>
      <c r="C65" s="42" t="s">
        <v>67</v>
      </c>
      <c r="D65" s="42" t="s">
        <v>67</v>
      </c>
      <c r="E65" s="3" t="s">
        <v>68</v>
      </c>
      <c r="F65" s="23">
        <v>2500</v>
      </c>
      <c r="G65" s="4">
        <v>0.05</v>
      </c>
      <c r="H65" s="4">
        <v>0.05</v>
      </c>
      <c r="I65" s="4">
        <v>0.05</v>
      </c>
      <c r="J65" s="4">
        <v>3.1E-2</v>
      </c>
      <c r="K65" s="4">
        <v>3.1E-2</v>
      </c>
      <c r="L65" s="4">
        <v>3.1E-2</v>
      </c>
      <c r="M65" s="23">
        <f t="shared" si="26"/>
        <v>125</v>
      </c>
      <c r="N65" s="23">
        <f t="shared" si="28"/>
        <v>125</v>
      </c>
      <c r="O65" s="23">
        <f t="shared" si="27"/>
        <v>125</v>
      </c>
      <c r="P65" s="41">
        <f>SUM(M65:M69)</f>
        <v>138.78100000000001</v>
      </c>
      <c r="Q65" s="41">
        <f>SUM(N65:N69)</f>
        <v>141.99199999999999</v>
      </c>
      <c r="R65" s="41">
        <f>SUM(O65:O69)</f>
        <v>141.99199999999999</v>
      </c>
      <c r="S65" s="42">
        <f>P65+P65*80%</f>
        <v>249.80580000000003</v>
      </c>
      <c r="T65" s="41">
        <f>Q65+Q65*80%</f>
        <v>255.5856</v>
      </c>
      <c r="U65" s="41">
        <f>R65+R65*80%</f>
        <v>255.5856</v>
      </c>
      <c r="V65" s="10"/>
      <c r="W65" s="1"/>
      <c r="X65" s="1"/>
      <c r="Y65" s="1"/>
    </row>
    <row r="66" spans="1:25" ht="15.75">
      <c r="A66" s="40"/>
      <c r="B66" s="42"/>
      <c r="C66" s="42"/>
      <c r="D66" s="42"/>
      <c r="E66" s="3" t="s">
        <v>69</v>
      </c>
      <c r="F66" s="23">
        <v>365</v>
      </c>
      <c r="G66" s="4">
        <v>5.0000000000000001E-3</v>
      </c>
      <c r="H66" s="4">
        <v>6.0000000000000001E-3</v>
      </c>
      <c r="I66" s="4">
        <v>6.0000000000000001E-3</v>
      </c>
      <c r="J66" s="4">
        <v>5.0000000000000001E-3</v>
      </c>
      <c r="K66" s="4">
        <v>6.0000000000000001E-3</v>
      </c>
      <c r="L66" s="4">
        <v>6.0000000000000001E-3</v>
      </c>
      <c r="M66" s="23">
        <f t="shared" si="26"/>
        <v>1.825</v>
      </c>
      <c r="N66" s="23">
        <f t="shared" si="28"/>
        <v>2.19</v>
      </c>
      <c r="O66" s="23">
        <f t="shared" si="27"/>
        <v>2.19</v>
      </c>
      <c r="P66" s="41"/>
      <c r="Q66" s="41"/>
      <c r="R66" s="41"/>
      <c r="S66" s="42"/>
      <c r="T66" s="41"/>
      <c r="U66" s="41"/>
      <c r="V66" s="10"/>
      <c r="W66" s="1"/>
      <c r="X66" s="1"/>
      <c r="Y66" s="1"/>
    </row>
    <row r="67" spans="1:25" ht="15.75">
      <c r="A67" s="40"/>
      <c r="B67" s="42"/>
      <c r="C67" s="42"/>
      <c r="D67" s="42"/>
      <c r="E67" s="3" t="s">
        <v>53</v>
      </c>
      <c r="F67" s="23">
        <v>149</v>
      </c>
      <c r="G67" s="24">
        <v>1.7000000000000001E-2</v>
      </c>
      <c r="H67" s="24">
        <v>2.1999999999999999E-2</v>
      </c>
      <c r="I67" s="24">
        <v>2.1999999999999999E-2</v>
      </c>
      <c r="J67" s="24">
        <v>1.4999999999999999E-2</v>
      </c>
      <c r="K67" s="24">
        <v>1.7999999999999999E-2</v>
      </c>
      <c r="L67" s="24">
        <v>1.7999999999999999E-2</v>
      </c>
      <c r="M67" s="23">
        <f t="shared" si="26"/>
        <v>2.5330000000000004</v>
      </c>
      <c r="N67" s="23">
        <f t="shared" si="28"/>
        <v>3.278</v>
      </c>
      <c r="O67" s="23">
        <f t="shared" si="27"/>
        <v>3.278</v>
      </c>
      <c r="P67" s="41"/>
      <c r="Q67" s="41"/>
      <c r="R67" s="41"/>
      <c r="S67" s="42"/>
      <c r="T67" s="41"/>
      <c r="U67" s="41"/>
      <c r="V67" s="10"/>
      <c r="W67" s="1"/>
      <c r="X67" s="1"/>
      <c r="Y67" s="1"/>
    </row>
    <row r="68" spans="1:25" ht="15.75">
      <c r="A68" s="40"/>
      <c r="B68" s="42"/>
      <c r="C68" s="42"/>
      <c r="D68" s="42"/>
      <c r="E68" s="3" t="s">
        <v>43</v>
      </c>
      <c r="F68" s="23">
        <v>191</v>
      </c>
      <c r="G68" s="24">
        <v>4.9000000000000002E-2</v>
      </c>
      <c r="H68" s="4">
        <v>0.06</v>
      </c>
      <c r="I68" s="4">
        <v>0.06</v>
      </c>
      <c r="J68" s="4">
        <v>3.5999999999999997E-2</v>
      </c>
      <c r="K68" s="4">
        <v>4.4999999999999998E-2</v>
      </c>
      <c r="L68" s="4">
        <v>4.4999999999999998E-2</v>
      </c>
      <c r="M68" s="23">
        <f t="shared" si="26"/>
        <v>9.359</v>
      </c>
      <c r="N68" s="23">
        <f t="shared" si="28"/>
        <v>11.459999999999999</v>
      </c>
      <c r="O68" s="23">
        <f t="shared" si="27"/>
        <v>11.459999999999999</v>
      </c>
      <c r="P68" s="41"/>
      <c r="Q68" s="41"/>
      <c r="R68" s="41"/>
      <c r="S68" s="42"/>
      <c r="T68" s="41"/>
      <c r="U68" s="41"/>
      <c r="V68" s="10"/>
      <c r="W68" s="1"/>
      <c r="X68" s="1"/>
      <c r="Y68" s="1"/>
    </row>
    <row r="69" spans="1:25" ht="15.75">
      <c r="A69" s="40"/>
      <c r="B69" s="42"/>
      <c r="C69" s="42"/>
      <c r="D69" s="42"/>
      <c r="E69" s="3" t="s">
        <v>22</v>
      </c>
      <c r="F69" s="23">
        <v>64</v>
      </c>
      <c r="G69" s="24">
        <v>1E-3</v>
      </c>
      <c r="H69" s="24">
        <v>1E-3</v>
      </c>
      <c r="I69" s="24">
        <v>1E-3</v>
      </c>
      <c r="J69" s="24">
        <v>1E-3</v>
      </c>
      <c r="K69" s="24">
        <v>1E-3</v>
      </c>
      <c r="L69" s="24">
        <v>1E-3</v>
      </c>
      <c r="M69" s="23">
        <f t="shared" si="26"/>
        <v>6.4000000000000001E-2</v>
      </c>
      <c r="N69" s="23">
        <f t="shared" si="28"/>
        <v>6.4000000000000001E-2</v>
      </c>
      <c r="O69" s="23">
        <f t="shared" si="27"/>
        <v>6.4000000000000001E-2</v>
      </c>
      <c r="P69" s="41"/>
      <c r="Q69" s="41"/>
      <c r="R69" s="41"/>
      <c r="S69" s="42"/>
      <c r="T69" s="41"/>
      <c r="U69" s="41"/>
      <c r="V69" s="10"/>
      <c r="W69" s="1"/>
      <c r="X69" s="1"/>
      <c r="Y69" s="1"/>
    </row>
    <row r="70" spans="1:25" ht="15.75">
      <c r="A70" s="40" t="s">
        <v>70</v>
      </c>
      <c r="B70" s="42">
        <v>200</v>
      </c>
      <c r="C70" s="42">
        <v>200</v>
      </c>
      <c r="D70" s="42">
        <v>200</v>
      </c>
      <c r="E70" s="5" t="s">
        <v>33</v>
      </c>
      <c r="F70" s="23">
        <v>4822</v>
      </c>
      <c r="G70" s="24">
        <v>1E-3</v>
      </c>
      <c r="H70" s="24">
        <v>1E-3</v>
      </c>
      <c r="I70" s="24">
        <v>1E-3</v>
      </c>
      <c r="J70" s="24">
        <v>1E-3</v>
      </c>
      <c r="K70" s="24">
        <v>1E-3</v>
      </c>
      <c r="L70" s="24">
        <v>1E-3</v>
      </c>
      <c r="M70" s="23">
        <f>G70*F70</f>
        <v>4.8220000000000001</v>
      </c>
      <c r="N70" s="23">
        <f>H70*F70</f>
        <v>4.8220000000000001</v>
      </c>
      <c r="O70" s="23">
        <f>I70*F70</f>
        <v>4.8220000000000001</v>
      </c>
      <c r="P70" s="41">
        <f>SUM(M70:M71)</f>
        <v>7.0069999999999997</v>
      </c>
      <c r="Q70" s="41">
        <f>SUM(N70:N71)</f>
        <v>7.0069999999999997</v>
      </c>
      <c r="R70" s="41">
        <f>SUM(O70:O71)</f>
        <v>7.0069999999999997</v>
      </c>
      <c r="S70" s="41">
        <f>P70+P70*80%</f>
        <v>12.6126</v>
      </c>
      <c r="T70" s="41">
        <f>Q70+Q70*80%</f>
        <v>12.6126</v>
      </c>
      <c r="U70" s="41">
        <f>R70+R70*80%</f>
        <v>12.6126</v>
      </c>
      <c r="V70" s="10"/>
      <c r="W70" s="1"/>
      <c r="X70" s="1"/>
      <c r="Y70" s="1"/>
    </row>
    <row r="71" spans="1:25" ht="15" customHeight="1">
      <c r="A71" s="40"/>
      <c r="B71" s="42"/>
      <c r="C71" s="42"/>
      <c r="D71" s="42"/>
      <c r="E71" s="3" t="s">
        <v>34</v>
      </c>
      <c r="F71" s="23">
        <v>437</v>
      </c>
      <c r="G71" s="4">
        <v>5.0000000000000001E-3</v>
      </c>
      <c r="H71" s="4">
        <v>5.0000000000000001E-3</v>
      </c>
      <c r="I71" s="4">
        <v>5.0000000000000001E-3</v>
      </c>
      <c r="J71" s="4">
        <v>5.0000000000000001E-3</v>
      </c>
      <c r="K71" s="4">
        <v>5.0000000000000001E-3</v>
      </c>
      <c r="L71" s="4">
        <v>5.0000000000000001E-3</v>
      </c>
      <c r="M71" s="23">
        <f>G71*F71</f>
        <v>2.1850000000000001</v>
      </c>
      <c r="N71" s="23">
        <f>H71*F71</f>
        <v>2.1850000000000001</v>
      </c>
      <c r="O71" s="23">
        <f>I71*F71</f>
        <v>2.1850000000000001</v>
      </c>
      <c r="P71" s="41"/>
      <c r="Q71" s="41"/>
      <c r="R71" s="41"/>
      <c r="S71" s="41"/>
      <c r="T71" s="41"/>
      <c r="U71" s="41"/>
      <c r="V71" s="10"/>
      <c r="W71" s="1"/>
      <c r="X71" s="1"/>
      <c r="Y71" s="1"/>
    </row>
    <row r="72" spans="1:25" ht="31.5">
      <c r="A72" s="14" t="s">
        <v>49</v>
      </c>
      <c r="B72" s="24">
        <v>20</v>
      </c>
      <c r="C72" s="24">
        <v>35</v>
      </c>
      <c r="D72" s="24">
        <v>40</v>
      </c>
      <c r="E72" s="7" t="s">
        <v>60</v>
      </c>
      <c r="F72" s="23">
        <v>425</v>
      </c>
      <c r="G72" s="4">
        <v>0.02</v>
      </c>
      <c r="H72" s="24">
        <v>3.5000000000000003E-2</v>
      </c>
      <c r="I72" s="4">
        <v>0.04</v>
      </c>
      <c r="J72" s="4">
        <v>0.02</v>
      </c>
      <c r="K72" s="24">
        <v>3.5000000000000003E-2</v>
      </c>
      <c r="L72" s="4">
        <v>0.04</v>
      </c>
      <c r="M72" s="23">
        <f>G72*F72</f>
        <v>8.5</v>
      </c>
      <c r="N72" s="23">
        <f>H72*F72</f>
        <v>14.875000000000002</v>
      </c>
      <c r="O72" s="23">
        <f>I72*F72</f>
        <v>17</v>
      </c>
      <c r="P72" s="23">
        <f>SUM(M72)</f>
        <v>8.5</v>
      </c>
      <c r="Q72" s="23">
        <f>SUM(N72)</f>
        <v>14.875000000000002</v>
      </c>
      <c r="R72" s="23">
        <f>SUM(O72)</f>
        <v>17</v>
      </c>
      <c r="S72" s="23">
        <f>P72+P72*80%</f>
        <v>15.3</v>
      </c>
      <c r="T72" s="23">
        <f>Q72+Q72*80%</f>
        <v>26.775000000000006</v>
      </c>
      <c r="U72" s="23">
        <f>R72+R72*80%</f>
        <v>30.6</v>
      </c>
      <c r="V72" s="10"/>
      <c r="W72" s="1"/>
      <c r="X72" s="1"/>
      <c r="Y72" s="1"/>
    </row>
    <row r="73" spans="1:25" ht="15.75">
      <c r="A73" s="3"/>
      <c r="B73" s="3"/>
      <c r="C73" s="3"/>
      <c r="D73" s="3"/>
      <c r="E73" s="3"/>
      <c r="F73" s="23"/>
      <c r="G73" s="3"/>
      <c r="H73" s="3"/>
      <c r="I73" s="3"/>
      <c r="J73" s="3"/>
      <c r="K73" s="3"/>
      <c r="L73" s="3"/>
      <c r="M73" s="23"/>
      <c r="N73" s="23"/>
      <c r="O73" s="23"/>
      <c r="P73" s="12">
        <f t="shared" ref="P73:U73" si="29">SUM(P59:P72)</f>
        <v>175.30700000000002</v>
      </c>
      <c r="Q73" s="12">
        <f t="shared" si="29"/>
        <v>194.965</v>
      </c>
      <c r="R73" s="12">
        <f t="shared" si="29"/>
        <v>197.09</v>
      </c>
      <c r="S73" s="12">
        <f t="shared" si="29"/>
        <v>315.55260000000004</v>
      </c>
      <c r="T73" s="12">
        <f t="shared" si="29"/>
        <v>350.93700000000001</v>
      </c>
      <c r="U73" s="12">
        <f t="shared" si="29"/>
        <v>354.762</v>
      </c>
      <c r="V73" s="10"/>
      <c r="W73" s="1"/>
      <c r="X73" s="1"/>
      <c r="Y73" s="1"/>
    </row>
    <row r="74" spans="1:25" ht="15.75">
      <c r="A74" s="39" t="s">
        <v>71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10"/>
      <c r="W74" s="1"/>
      <c r="X74" s="1"/>
      <c r="Y74" s="1"/>
    </row>
    <row r="75" spans="1:25" ht="31.5" customHeight="1">
      <c r="A75" s="40" t="s">
        <v>72</v>
      </c>
      <c r="B75" s="42" t="s">
        <v>73</v>
      </c>
      <c r="C75" s="42" t="s">
        <v>74</v>
      </c>
      <c r="D75" s="42" t="s">
        <v>74</v>
      </c>
      <c r="E75" s="8" t="s">
        <v>75</v>
      </c>
      <c r="F75" s="23">
        <v>2711</v>
      </c>
      <c r="G75" s="4">
        <v>7.5999999999999998E-2</v>
      </c>
      <c r="H75" s="4">
        <v>0.10100000000000001</v>
      </c>
      <c r="I75" s="4">
        <v>0.10100000000000001</v>
      </c>
      <c r="J75" s="4">
        <v>5.6000000000000001E-2</v>
      </c>
      <c r="K75" s="4">
        <v>7.3999999999999996E-2</v>
      </c>
      <c r="L75" s="4">
        <v>7.3999999999999996E-2</v>
      </c>
      <c r="M75" s="23">
        <f t="shared" ref="M75:M82" si="30">G75*F75</f>
        <v>206.036</v>
      </c>
      <c r="N75" s="23">
        <f t="shared" ref="N75:N82" si="31">H75*F75</f>
        <v>273.81100000000004</v>
      </c>
      <c r="O75" s="23">
        <f t="shared" ref="O75:O82" si="32">I75*F75</f>
        <v>273.81100000000004</v>
      </c>
      <c r="P75" s="41">
        <f>SUM(M75:M82)</f>
        <v>251.63899999999995</v>
      </c>
      <c r="Q75" s="41">
        <f>SUM(N75:N82)</f>
        <v>328.93300000000005</v>
      </c>
      <c r="R75" s="41">
        <f>SUM(O75:O82)</f>
        <v>328.93300000000005</v>
      </c>
      <c r="S75" s="41">
        <f>P75+P75*80%</f>
        <v>452.95019999999994</v>
      </c>
      <c r="T75" s="41">
        <f>Q75+Q75*80%</f>
        <v>592.07940000000008</v>
      </c>
      <c r="U75" s="41">
        <f>R75+R75*80%</f>
        <v>592.07940000000008</v>
      </c>
      <c r="V75" s="10"/>
      <c r="W75" s="1"/>
      <c r="X75" s="1"/>
      <c r="Y75" s="1"/>
    </row>
    <row r="76" spans="1:25" ht="31.5">
      <c r="A76" s="40"/>
      <c r="B76" s="42"/>
      <c r="C76" s="42"/>
      <c r="D76" s="42"/>
      <c r="E76" s="14" t="s">
        <v>76</v>
      </c>
      <c r="F76" s="23">
        <v>425</v>
      </c>
      <c r="G76" s="24">
        <v>1.4E-2</v>
      </c>
      <c r="H76" s="24">
        <v>1.7999999999999999E-2</v>
      </c>
      <c r="I76" s="24">
        <v>1.7999999999999999E-2</v>
      </c>
      <c r="J76" s="24">
        <v>1.4E-2</v>
      </c>
      <c r="K76" s="24">
        <v>1.7999999999999999E-2</v>
      </c>
      <c r="L76" s="24">
        <v>1.7999999999999999E-2</v>
      </c>
      <c r="M76" s="23">
        <f t="shared" si="30"/>
        <v>5.95</v>
      </c>
      <c r="N76" s="23">
        <f t="shared" si="31"/>
        <v>7.6499999999999995</v>
      </c>
      <c r="O76" s="23">
        <f t="shared" si="32"/>
        <v>7.6499999999999995</v>
      </c>
      <c r="P76" s="41"/>
      <c r="Q76" s="41"/>
      <c r="R76" s="41"/>
      <c r="S76" s="41"/>
      <c r="T76" s="41"/>
      <c r="U76" s="41"/>
      <c r="V76" s="10"/>
      <c r="W76" s="1"/>
      <c r="X76" s="1"/>
      <c r="Y76" s="1"/>
    </row>
    <row r="77" spans="1:25" ht="15.75">
      <c r="A77" s="40"/>
      <c r="B77" s="42"/>
      <c r="C77" s="42"/>
      <c r="D77" s="42"/>
      <c r="E77" s="3" t="s">
        <v>53</v>
      </c>
      <c r="F77" s="23">
        <v>149</v>
      </c>
      <c r="G77" s="24">
        <v>3.2000000000000001E-2</v>
      </c>
      <c r="H77" s="4">
        <v>4.2000000000000003E-2</v>
      </c>
      <c r="I77" s="4">
        <v>4.2000000000000003E-2</v>
      </c>
      <c r="J77" s="4">
        <v>2.7E-2</v>
      </c>
      <c r="K77" s="4">
        <v>3.5999999999999997E-2</v>
      </c>
      <c r="L77" s="4">
        <v>3.5999999999999997E-2</v>
      </c>
      <c r="M77" s="23">
        <f t="shared" si="30"/>
        <v>4.7679999999999998</v>
      </c>
      <c r="N77" s="23">
        <f t="shared" si="31"/>
        <v>6.258</v>
      </c>
      <c r="O77" s="23">
        <f t="shared" si="32"/>
        <v>6.258</v>
      </c>
      <c r="P77" s="41"/>
      <c r="Q77" s="41"/>
      <c r="R77" s="41"/>
      <c r="S77" s="41"/>
      <c r="T77" s="41"/>
      <c r="U77" s="41"/>
      <c r="V77" s="10"/>
      <c r="W77" s="1"/>
      <c r="X77" s="1"/>
      <c r="Y77" s="1"/>
    </row>
    <row r="78" spans="1:25" ht="15.75">
      <c r="A78" s="40"/>
      <c r="B78" s="42"/>
      <c r="C78" s="42"/>
      <c r="D78" s="42"/>
      <c r="E78" s="3" t="s">
        <v>19</v>
      </c>
      <c r="F78" s="23">
        <v>468</v>
      </c>
      <c r="G78" s="4">
        <v>1.7000000000000001E-2</v>
      </c>
      <c r="H78" s="4">
        <v>2.4E-2</v>
      </c>
      <c r="I78" s="4">
        <v>2.4E-2</v>
      </c>
      <c r="J78" s="4">
        <v>1.7000000000000001E-2</v>
      </c>
      <c r="K78" s="4">
        <v>2.4E-2</v>
      </c>
      <c r="L78" s="4">
        <v>2.4E-2</v>
      </c>
      <c r="M78" s="23">
        <f t="shared" si="30"/>
        <v>7.9560000000000004</v>
      </c>
      <c r="N78" s="23">
        <f t="shared" si="31"/>
        <v>11.232000000000001</v>
      </c>
      <c r="O78" s="23">
        <f t="shared" si="32"/>
        <v>11.232000000000001</v>
      </c>
      <c r="P78" s="41"/>
      <c r="Q78" s="41"/>
      <c r="R78" s="41"/>
      <c r="S78" s="41"/>
      <c r="T78" s="41"/>
      <c r="U78" s="41"/>
      <c r="V78" s="10"/>
      <c r="W78" s="1"/>
      <c r="X78" s="1"/>
      <c r="Y78" s="1"/>
    </row>
    <row r="79" spans="1:25" ht="15.75">
      <c r="A79" s="40"/>
      <c r="B79" s="42"/>
      <c r="C79" s="42"/>
      <c r="D79" s="42"/>
      <c r="E79" s="7" t="s">
        <v>77</v>
      </c>
      <c r="F79" s="15">
        <v>1200</v>
      </c>
      <c r="G79" s="16">
        <v>8.0000000000000002E-3</v>
      </c>
      <c r="H79" s="19">
        <v>0.01</v>
      </c>
      <c r="I79" s="19">
        <v>0.01</v>
      </c>
      <c r="J79" s="16">
        <v>8.0000000000000002E-3</v>
      </c>
      <c r="K79" s="19">
        <v>0.01</v>
      </c>
      <c r="L79" s="19">
        <v>0.01</v>
      </c>
      <c r="M79" s="23">
        <f t="shared" si="30"/>
        <v>9.6</v>
      </c>
      <c r="N79" s="23">
        <f t="shared" si="31"/>
        <v>12</v>
      </c>
      <c r="O79" s="23">
        <f t="shared" si="32"/>
        <v>12</v>
      </c>
      <c r="P79" s="41"/>
      <c r="Q79" s="41"/>
      <c r="R79" s="41"/>
      <c r="S79" s="41"/>
      <c r="T79" s="41"/>
      <c r="U79" s="41"/>
      <c r="V79" s="10"/>
      <c r="W79" s="1"/>
      <c r="X79" s="1"/>
      <c r="Y79" s="1"/>
    </row>
    <row r="80" spans="1:25" ht="15.75">
      <c r="A80" s="40"/>
      <c r="B80" s="42"/>
      <c r="C80" s="42"/>
      <c r="D80" s="42"/>
      <c r="E80" s="3" t="s">
        <v>78</v>
      </c>
      <c r="F80" s="23">
        <v>653</v>
      </c>
      <c r="G80" s="24">
        <v>5.0000000000000001E-3</v>
      </c>
      <c r="H80" s="24">
        <v>6.0000000000000001E-3</v>
      </c>
      <c r="I80" s="24">
        <v>6.0000000000000001E-3</v>
      </c>
      <c r="J80" s="24">
        <v>5.0000000000000001E-3</v>
      </c>
      <c r="K80" s="24">
        <v>6.0000000000000001E-3</v>
      </c>
      <c r="L80" s="24">
        <v>6.0000000000000001E-3</v>
      </c>
      <c r="M80" s="23">
        <f t="shared" si="30"/>
        <v>3.2650000000000001</v>
      </c>
      <c r="N80" s="23">
        <f t="shared" si="31"/>
        <v>3.9180000000000001</v>
      </c>
      <c r="O80" s="23">
        <f t="shared" si="32"/>
        <v>3.9180000000000001</v>
      </c>
      <c r="P80" s="41"/>
      <c r="Q80" s="41"/>
      <c r="R80" s="41"/>
      <c r="S80" s="41"/>
      <c r="T80" s="41"/>
      <c r="U80" s="41"/>
      <c r="V80" s="10"/>
      <c r="W80" s="1"/>
      <c r="X80" s="1"/>
      <c r="Y80" s="1"/>
    </row>
    <row r="81" spans="1:25" ht="15.75">
      <c r="A81" s="40"/>
      <c r="B81" s="42"/>
      <c r="C81" s="42"/>
      <c r="D81" s="42"/>
      <c r="E81" s="3" t="s">
        <v>22</v>
      </c>
      <c r="F81" s="23">
        <v>64</v>
      </c>
      <c r="G81" s="24">
        <v>1E-3</v>
      </c>
      <c r="H81" s="24">
        <v>1E-3</v>
      </c>
      <c r="I81" s="24">
        <v>1E-3</v>
      </c>
      <c r="J81" s="24">
        <v>1E-3</v>
      </c>
      <c r="K81" s="24">
        <v>1E-3</v>
      </c>
      <c r="L81" s="24">
        <v>1E-3</v>
      </c>
      <c r="M81" s="23">
        <f t="shared" si="30"/>
        <v>6.4000000000000001E-2</v>
      </c>
      <c r="N81" s="23">
        <f t="shared" si="31"/>
        <v>6.4000000000000001E-2</v>
      </c>
      <c r="O81" s="23">
        <f t="shared" si="32"/>
        <v>6.4000000000000001E-2</v>
      </c>
      <c r="P81" s="41"/>
      <c r="Q81" s="41"/>
      <c r="R81" s="41"/>
      <c r="S81" s="41"/>
      <c r="T81" s="41"/>
      <c r="U81" s="41"/>
      <c r="V81" s="10"/>
      <c r="W81" s="1"/>
      <c r="X81" s="1"/>
      <c r="Y81" s="1"/>
    </row>
    <row r="82" spans="1:25" ht="15.75">
      <c r="A82" s="40"/>
      <c r="B82" s="42"/>
      <c r="C82" s="42"/>
      <c r="D82" s="42"/>
      <c r="E82" s="3" t="s">
        <v>79</v>
      </c>
      <c r="F82" s="17">
        <v>700</v>
      </c>
      <c r="G82" s="26">
        <v>0.02</v>
      </c>
      <c r="H82" s="26">
        <v>0.02</v>
      </c>
      <c r="I82" s="26">
        <v>0.02</v>
      </c>
      <c r="J82" s="26">
        <v>0.02</v>
      </c>
      <c r="K82" s="26">
        <v>0.02</v>
      </c>
      <c r="L82" s="26">
        <v>0.02</v>
      </c>
      <c r="M82" s="23">
        <f t="shared" si="30"/>
        <v>14</v>
      </c>
      <c r="N82" s="23">
        <f t="shared" si="31"/>
        <v>14</v>
      </c>
      <c r="O82" s="23">
        <f t="shared" si="32"/>
        <v>14</v>
      </c>
      <c r="P82" s="41"/>
      <c r="Q82" s="41"/>
      <c r="R82" s="41"/>
      <c r="S82" s="41"/>
      <c r="T82" s="41"/>
      <c r="U82" s="41"/>
      <c r="V82" s="10"/>
      <c r="W82" s="1"/>
      <c r="X82" s="1"/>
      <c r="Y82" s="1"/>
    </row>
    <row r="83" spans="1:25" ht="15.75">
      <c r="A83" s="40" t="s">
        <v>80</v>
      </c>
      <c r="B83" s="42">
        <v>100</v>
      </c>
      <c r="C83" s="42">
        <v>150</v>
      </c>
      <c r="D83" s="42">
        <v>150</v>
      </c>
      <c r="E83" s="3" t="s">
        <v>81</v>
      </c>
      <c r="F83" s="23">
        <v>191</v>
      </c>
      <c r="G83" s="4">
        <v>0.11700000000000001</v>
      </c>
      <c r="H83" s="4">
        <v>0.18</v>
      </c>
      <c r="I83" s="4">
        <v>0.18</v>
      </c>
      <c r="J83" s="24">
        <v>8.7999999999999995E-2</v>
      </c>
      <c r="K83" s="24">
        <v>0.13500000000000001</v>
      </c>
      <c r="L83" s="24">
        <v>0.13500000000000001</v>
      </c>
      <c r="M83" s="23">
        <f>G83*F83</f>
        <v>22.347000000000001</v>
      </c>
      <c r="N83" s="23">
        <f>J83*F83</f>
        <v>16.808</v>
      </c>
      <c r="O83" s="23">
        <f>I83*F83</f>
        <v>34.379999999999995</v>
      </c>
      <c r="P83" s="41">
        <f>SUM(M83:M84)</f>
        <v>22.411000000000001</v>
      </c>
      <c r="Q83" s="41">
        <f>SUM(N83:N84)</f>
        <v>16.872</v>
      </c>
      <c r="R83" s="41">
        <f>SUM(O83:O84)</f>
        <v>34.443999999999996</v>
      </c>
      <c r="S83" s="41">
        <f>P83+P83*80%</f>
        <v>40.339800000000004</v>
      </c>
      <c r="T83" s="41">
        <f>Q83+Q83*80%</f>
        <v>30.369599999999998</v>
      </c>
      <c r="U83" s="41">
        <f>R83+R83*80%</f>
        <v>61.999199999999995</v>
      </c>
      <c r="V83" s="10"/>
      <c r="W83" s="1"/>
      <c r="X83" s="1"/>
      <c r="Y83" s="1"/>
    </row>
    <row r="84" spans="1:25" ht="15.75">
      <c r="A84" s="40"/>
      <c r="B84" s="42"/>
      <c r="C84" s="42"/>
      <c r="D84" s="42"/>
      <c r="E84" s="3" t="s">
        <v>22</v>
      </c>
      <c r="F84" s="23">
        <v>64</v>
      </c>
      <c r="G84" s="24">
        <v>1E-3</v>
      </c>
      <c r="H84" s="24">
        <v>1E-3</v>
      </c>
      <c r="I84" s="24">
        <v>1E-3</v>
      </c>
      <c r="J84" s="24">
        <v>1E-3</v>
      </c>
      <c r="K84" s="24">
        <v>1E-3</v>
      </c>
      <c r="L84" s="24">
        <v>1E-3</v>
      </c>
      <c r="M84" s="23">
        <f>G84*F84</f>
        <v>6.4000000000000001E-2</v>
      </c>
      <c r="N84" s="23">
        <f>H84*F84</f>
        <v>6.4000000000000001E-2</v>
      </c>
      <c r="O84" s="23">
        <f>I84*F84</f>
        <v>6.4000000000000001E-2</v>
      </c>
      <c r="P84" s="41"/>
      <c r="Q84" s="41"/>
      <c r="R84" s="41"/>
      <c r="S84" s="41"/>
      <c r="T84" s="41"/>
      <c r="U84" s="41"/>
      <c r="V84" s="10"/>
      <c r="W84" s="1"/>
      <c r="X84" s="1"/>
      <c r="Y84" s="1"/>
    </row>
    <row r="85" spans="1:25" ht="15.75">
      <c r="A85" s="40" t="s">
        <v>82</v>
      </c>
      <c r="B85" s="42">
        <v>60</v>
      </c>
      <c r="C85" s="42">
        <v>60</v>
      </c>
      <c r="D85" s="42">
        <v>60</v>
      </c>
      <c r="E85" s="9" t="s">
        <v>83</v>
      </c>
      <c r="F85" s="23">
        <v>539</v>
      </c>
      <c r="G85" s="4">
        <v>3.3000000000000002E-2</v>
      </c>
      <c r="H85" s="4">
        <v>0.04</v>
      </c>
      <c r="I85" s="4">
        <v>0.04</v>
      </c>
      <c r="J85" s="4">
        <v>3.3000000000000002E-2</v>
      </c>
      <c r="K85" s="4">
        <v>0.04</v>
      </c>
      <c r="L85" s="4">
        <v>0.04</v>
      </c>
      <c r="M85" s="23">
        <f t="shared" ref="M85:M98" si="33">G85*F85</f>
        <v>17.787000000000003</v>
      </c>
      <c r="N85" s="23">
        <f t="shared" ref="N85:N98" si="34">H85*F85</f>
        <v>21.56</v>
      </c>
      <c r="O85" s="23">
        <f t="shared" ref="O85:O98" si="35">I85*F85</f>
        <v>21.56</v>
      </c>
      <c r="P85" s="41">
        <f>SUM(M85:M94)</f>
        <v>76.117000000000004</v>
      </c>
      <c r="Q85" s="41">
        <f>SUM(N85:N94)</f>
        <v>79.89</v>
      </c>
      <c r="R85" s="41">
        <f>SUM(O85:O94)</f>
        <v>79.89</v>
      </c>
      <c r="S85" s="41">
        <f>P85+P85*80%</f>
        <v>137.01060000000001</v>
      </c>
      <c r="T85" s="41">
        <f>Q85+Q85*80%</f>
        <v>143.80200000000002</v>
      </c>
      <c r="U85" s="41">
        <f>R85+R85*80%</f>
        <v>143.80200000000002</v>
      </c>
      <c r="V85" s="10"/>
      <c r="W85" s="1"/>
      <c r="X85" s="1"/>
      <c r="Y85" s="1"/>
    </row>
    <row r="86" spans="1:25" ht="31.5">
      <c r="A86" s="40"/>
      <c r="B86" s="42"/>
      <c r="C86" s="42"/>
      <c r="D86" s="42"/>
      <c r="E86" s="9" t="s">
        <v>84</v>
      </c>
      <c r="F86" s="23">
        <v>539</v>
      </c>
      <c r="G86" s="4">
        <v>2E-3</v>
      </c>
      <c r="H86" s="4">
        <v>2E-3</v>
      </c>
      <c r="I86" s="4">
        <v>2E-3</v>
      </c>
      <c r="J86" s="4">
        <v>2E-3</v>
      </c>
      <c r="K86" s="4">
        <v>2E-3</v>
      </c>
      <c r="L86" s="4">
        <v>2E-3</v>
      </c>
      <c r="M86" s="23">
        <f t="shared" si="33"/>
        <v>1.0780000000000001</v>
      </c>
      <c r="N86" s="23">
        <f t="shared" si="34"/>
        <v>1.0780000000000001</v>
      </c>
      <c r="O86" s="23">
        <f t="shared" si="35"/>
        <v>1.0780000000000001</v>
      </c>
      <c r="P86" s="41"/>
      <c r="Q86" s="41"/>
      <c r="R86" s="41"/>
      <c r="S86" s="41"/>
      <c r="T86" s="41"/>
      <c r="U86" s="41"/>
      <c r="V86" s="10"/>
      <c r="W86" s="1"/>
      <c r="X86" s="1"/>
      <c r="Y86" s="1"/>
    </row>
    <row r="87" spans="1:25" ht="15.75">
      <c r="A87" s="40"/>
      <c r="B87" s="42"/>
      <c r="C87" s="42"/>
      <c r="D87" s="42"/>
      <c r="E87" s="9" t="s">
        <v>34</v>
      </c>
      <c r="F87" s="23">
        <v>437</v>
      </c>
      <c r="G87" s="4">
        <v>3.0000000000000001E-3</v>
      </c>
      <c r="H87" s="4">
        <v>3.0000000000000001E-3</v>
      </c>
      <c r="I87" s="4">
        <v>3.0000000000000001E-3</v>
      </c>
      <c r="J87" s="4">
        <v>3.0000000000000001E-3</v>
      </c>
      <c r="K87" s="4">
        <v>3.0000000000000001E-3</v>
      </c>
      <c r="L87" s="4">
        <v>3.0000000000000001E-3</v>
      </c>
      <c r="M87" s="23">
        <f t="shared" si="33"/>
        <v>1.3109999999999999</v>
      </c>
      <c r="N87" s="23">
        <f t="shared" si="34"/>
        <v>1.3109999999999999</v>
      </c>
      <c r="O87" s="23">
        <f t="shared" si="35"/>
        <v>1.3109999999999999</v>
      </c>
      <c r="P87" s="41"/>
      <c r="Q87" s="41"/>
      <c r="R87" s="41"/>
      <c r="S87" s="41"/>
      <c r="T87" s="41"/>
      <c r="U87" s="41"/>
      <c r="V87" s="10"/>
      <c r="W87" s="1"/>
      <c r="X87" s="1"/>
      <c r="Y87" s="1"/>
    </row>
    <row r="88" spans="1:25" ht="15.75">
      <c r="A88" s="40"/>
      <c r="B88" s="42"/>
      <c r="C88" s="42"/>
      <c r="D88" s="42"/>
      <c r="E88" s="9" t="s">
        <v>85</v>
      </c>
      <c r="F88" s="23">
        <v>3652</v>
      </c>
      <c r="G88" s="4">
        <v>2E-3</v>
      </c>
      <c r="H88" s="4">
        <v>2E-3</v>
      </c>
      <c r="I88" s="4">
        <v>2E-3</v>
      </c>
      <c r="J88" s="4">
        <v>2E-3</v>
      </c>
      <c r="K88" s="4">
        <v>2E-3</v>
      </c>
      <c r="L88" s="4">
        <v>2E-3</v>
      </c>
      <c r="M88" s="23">
        <f t="shared" si="33"/>
        <v>7.3040000000000003</v>
      </c>
      <c r="N88" s="23">
        <f t="shared" si="34"/>
        <v>7.3040000000000003</v>
      </c>
      <c r="O88" s="23">
        <f t="shared" si="35"/>
        <v>7.3040000000000003</v>
      </c>
      <c r="P88" s="41"/>
      <c r="Q88" s="41"/>
      <c r="R88" s="41"/>
      <c r="S88" s="41"/>
      <c r="T88" s="41"/>
      <c r="U88" s="41"/>
      <c r="V88" s="10"/>
      <c r="W88" s="1"/>
      <c r="X88" s="1"/>
      <c r="Y88" s="1"/>
    </row>
    <row r="89" spans="1:25" ht="15.75">
      <c r="A89" s="40"/>
      <c r="B89" s="42"/>
      <c r="C89" s="42"/>
      <c r="D89" s="42"/>
      <c r="E89" s="9" t="s">
        <v>86</v>
      </c>
      <c r="F89" s="23">
        <v>412</v>
      </c>
      <c r="G89" s="4">
        <v>2E-3</v>
      </c>
      <c r="H89" s="4">
        <v>2E-3</v>
      </c>
      <c r="I89" s="4">
        <v>2E-3</v>
      </c>
      <c r="J89" s="4">
        <v>2E-3</v>
      </c>
      <c r="K89" s="4">
        <v>2E-3</v>
      </c>
      <c r="L89" s="4">
        <v>2E-3</v>
      </c>
      <c r="M89" s="23">
        <f t="shared" si="33"/>
        <v>0.82400000000000007</v>
      </c>
      <c r="N89" s="23">
        <f t="shared" si="34"/>
        <v>0.82400000000000007</v>
      </c>
      <c r="O89" s="23">
        <f t="shared" si="35"/>
        <v>0.82400000000000007</v>
      </c>
      <c r="P89" s="41"/>
      <c r="Q89" s="41"/>
      <c r="R89" s="41"/>
      <c r="S89" s="41"/>
      <c r="T89" s="41"/>
      <c r="U89" s="41"/>
      <c r="V89" s="10"/>
      <c r="W89" s="1"/>
      <c r="X89" s="1"/>
      <c r="Y89" s="1"/>
    </row>
    <row r="90" spans="1:25" ht="15.75">
      <c r="A90" s="40"/>
      <c r="B90" s="42"/>
      <c r="C90" s="42"/>
      <c r="D90" s="42"/>
      <c r="E90" s="9" t="s">
        <v>22</v>
      </c>
      <c r="F90" s="23">
        <v>64</v>
      </c>
      <c r="G90" s="4">
        <v>1E-3</v>
      </c>
      <c r="H90" s="4">
        <v>1E-3</v>
      </c>
      <c r="I90" s="4">
        <v>1E-3</v>
      </c>
      <c r="J90" s="4">
        <v>1E-3</v>
      </c>
      <c r="K90" s="4">
        <v>1E-3</v>
      </c>
      <c r="L90" s="4">
        <v>1E-3</v>
      </c>
      <c r="M90" s="23">
        <f t="shared" si="33"/>
        <v>6.4000000000000001E-2</v>
      </c>
      <c r="N90" s="23">
        <f t="shared" si="34"/>
        <v>6.4000000000000001E-2</v>
      </c>
      <c r="O90" s="23">
        <f t="shared" si="35"/>
        <v>6.4000000000000001E-2</v>
      </c>
      <c r="P90" s="41"/>
      <c r="Q90" s="41"/>
      <c r="R90" s="41"/>
      <c r="S90" s="41"/>
      <c r="T90" s="41"/>
      <c r="U90" s="41"/>
      <c r="V90" s="10"/>
      <c r="W90" s="1"/>
      <c r="X90" s="1"/>
      <c r="Y90" s="1"/>
    </row>
    <row r="91" spans="1:25" ht="15.75">
      <c r="A91" s="40"/>
      <c r="B91" s="42"/>
      <c r="C91" s="42"/>
      <c r="D91" s="42"/>
      <c r="E91" s="9" t="s">
        <v>87</v>
      </c>
      <c r="F91" s="23">
        <v>5693</v>
      </c>
      <c r="G91" s="4">
        <v>1E-3</v>
      </c>
      <c r="H91" s="4">
        <v>1E-3</v>
      </c>
      <c r="I91" s="4">
        <v>1E-3</v>
      </c>
      <c r="J91" s="4">
        <v>1E-3</v>
      </c>
      <c r="K91" s="4">
        <v>1E-3</v>
      </c>
      <c r="L91" s="4">
        <v>1E-3</v>
      </c>
      <c r="M91" s="23">
        <f t="shared" si="33"/>
        <v>5.6930000000000005</v>
      </c>
      <c r="N91" s="23">
        <f t="shared" si="34"/>
        <v>5.6930000000000005</v>
      </c>
      <c r="O91" s="23">
        <f t="shared" si="35"/>
        <v>5.6930000000000005</v>
      </c>
      <c r="P91" s="41"/>
      <c r="Q91" s="41"/>
      <c r="R91" s="41"/>
      <c r="S91" s="41"/>
      <c r="T91" s="41"/>
      <c r="U91" s="41"/>
      <c r="V91" s="10"/>
      <c r="W91" s="1"/>
      <c r="X91" s="1"/>
      <c r="Y91" s="1"/>
    </row>
    <row r="92" spans="1:25" ht="15.75">
      <c r="A92" s="40"/>
      <c r="B92" s="42"/>
      <c r="C92" s="42"/>
      <c r="D92" s="42"/>
      <c r="E92" s="9" t="s">
        <v>88</v>
      </c>
      <c r="F92" s="23">
        <v>1423</v>
      </c>
      <c r="G92" s="4">
        <v>2.8000000000000001E-2</v>
      </c>
      <c r="H92" s="4">
        <v>2.8000000000000001E-2</v>
      </c>
      <c r="I92" s="4">
        <v>2.8000000000000001E-2</v>
      </c>
      <c r="J92" s="4">
        <v>2.8000000000000001E-2</v>
      </c>
      <c r="K92" s="4">
        <v>2.8000000000000001E-2</v>
      </c>
      <c r="L92" s="4">
        <v>2.8000000000000001E-2</v>
      </c>
      <c r="M92" s="23">
        <f t="shared" si="33"/>
        <v>39.844000000000001</v>
      </c>
      <c r="N92" s="23">
        <f t="shared" si="34"/>
        <v>39.844000000000001</v>
      </c>
      <c r="O92" s="23">
        <f t="shared" si="35"/>
        <v>39.844000000000001</v>
      </c>
      <c r="P92" s="41"/>
      <c r="Q92" s="41"/>
      <c r="R92" s="41"/>
      <c r="S92" s="41"/>
      <c r="T92" s="41"/>
      <c r="U92" s="41"/>
      <c r="V92" s="10"/>
      <c r="W92" s="1"/>
      <c r="X92" s="1"/>
      <c r="Y92" s="1"/>
    </row>
    <row r="93" spans="1:25" ht="15.75">
      <c r="A93" s="40"/>
      <c r="B93" s="42"/>
      <c r="C93" s="42"/>
      <c r="D93" s="42"/>
      <c r="E93" s="9" t="s">
        <v>89</v>
      </c>
      <c r="F93" s="23">
        <v>6000</v>
      </c>
      <c r="G93" s="18">
        <v>2.9999999999999997E-4</v>
      </c>
      <c r="H93" s="18">
        <v>2.9999999999999997E-4</v>
      </c>
      <c r="I93" s="18">
        <v>2.9999999999999997E-4</v>
      </c>
      <c r="J93" s="18">
        <v>2.9999999999999997E-4</v>
      </c>
      <c r="K93" s="18">
        <v>2.9999999999999997E-4</v>
      </c>
      <c r="L93" s="18">
        <v>2.9999999999999997E-4</v>
      </c>
      <c r="M93" s="23">
        <f t="shared" si="33"/>
        <v>1.7999999999999998</v>
      </c>
      <c r="N93" s="23">
        <f t="shared" si="34"/>
        <v>1.7999999999999998</v>
      </c>
      <c r="O93" s="23">
        <f t="shared" si="35"/>
        <v>1.7999999999999998</v>
      </c>
      <c r="P93" s="41"/>
      <c r="Q93" s="41"/>
      <c r="R93" s="41"/>
      <c r="S93" s="41"/>
      <c r="T93" s="41"/>
      <c r="U93" s="41"/>
      <c r="V93" s="10"/>
      <c r="W93" s="1"/>
      <c r="X93" s="1"/>
      <c r="Y93" s="1"/>
    </row>
    <row r="94" spans="1:25" ht="31.5">
      <c r="A94" s="40"/>
      <c r="B94" s="42"/>
      <c r="C94" s="42"/>
      <c r="D94" s="42"/>
      <c r="E94" s="9" t="s">
        <v>90</v>
      </c>
      <c r="F94" s="23">
        <v>412</v>
      </c>
      <c r="G94" s="4">
        <v>1E-3</v>
      </c>
      <c r="H94" s="4">
        <v>1E-3</v>
      </c>
      <c r="I94" s="4">
        <v>1E-3</v>
      </c>
      <c r="J94" s="4">
        <v>1E-3</v>
      </c>
      <c r="K94" s="4">
        <v>1E-3</v>
      </c>
      <c r="L94" s="4">
        <v>1E-3</v>
      </c>
      <c r="M94" s="23">
        <f t="shared" si="33"/>
        <v>0.41200000000000003</v>
      </c>
      <c r="N94" s="23">
        <f t="shared" si="34"/>
        <v>0.41200000000000003</v>
      </c>
      <c r="O94" s="23">
        <f t="shared" si="35"/>
        <v>0.41200000000000003</v>
      </c>
      <c r="P94" s="41"/>
      <c r="Q94" s="41"/>
      <c r="R94" s="41"/>
      <c r="S94" s="41"/>
      <c r="T94" s="41"/>
      <c r="U94" s="41"/>
      <c r="V94" s="10"/>
      <c r="W94" s="1"/>
      <c r="X94" s="1"/>
      <c r="Y94" s="1"/>
    </row>
    <row r="95" spans="1:25" ht="15.75">
      <c r="A95" s="40" t="s">
        <v>91</v>
      </c>
      <c r="B95" s="42">
        <v>200</v>
      </c>
      <c r="C95" s="42">
        <v>200</v>
      </c>
      <c r="D95" s="42">
        <v>200</v>
      </c>
      <c r="E95" s="3" t="s">
        <v>92</v>
      </c>
      <c r="F95" s="23">
        <v>2000</v>
      </c>
      <c r="G95" s="26">
        <v>0.02</v>
      </c>
      <c r="H95" s="26">
        <v>0.02</v>
      </c>
      <c r="I95" s="26">
        <v>0.02</v>
      </c>
      <c r="J95" s="26">
        <v>0.02</v>
      </c>
      <c r="K95" s="26">
        <v>0.02</v>
      </c>
      <c r="L95" s="26">
        <v>0.02</v>
      </c>
      <c r="M95" s="23">
        <f t="shared" si="33"/>
        <v>40</v>
      </c>
      <c r="N95" s="23">
        <f t="shared" si="34"/>
        <v>40</v>
      </c>
      <c r="O95" s="23">
        <f t="shared" si="35"/>
        <v>40</v>
      </c>
      <c r="P95" s="41">
        <f>SUM(M95:M97)</f>
        <v>51.24</v>
      </c>
      <c r="Q95" s="41">
        <f>SUM(N95:N97)</f>
        <v>51.24</v>
      </c>
      <c r="R95" s="41">
        <f>SUM(O95:O97)</f>
        <v>51.24</v>
      </c>
      <c r="S95" s="41">
        <f>P95+P95*80%</f>
        <v>92.231999999999999</v>
      </c>
      <c r="T95" s="41">
        <f>Q95+Q95*80%</f>
        <v>92.231999999999999</v>
      </c>
      <c r="U95" s="41">
        <f>R95+R95*80%</f>
        <v>92.231999999999999</v>
      </c>
      <c r="V95" s="10"/>
      <c r="W95" s="1"/>
      <c r="X95" s="1"/>
      <c r="Y95" s="1"/>
    </row>
    <row r="96" spans="1:25" ht="15.75">
      <c r="A96" s="40"/>
      <c r="B96" s="42"/>
      <c r="C96" s="42"/>
      <c r="D96" s="42"/>
      <c r="E96" s="13" t="s">
        <v>34</v>
      </c>
      <c r="F96" s="23">
        <v>437</v>
      </c>
      <c r="G96" s="24">
        <v>0.02</v>
      </c>
      <c r="H96" s="4">
        <v>0.02</v>
      </c>
      <c r="I96" s="24">
        <v>0.02</v>
      </c>
      <c r="J96" s="24">
        <v>0.02</v>
      </c>
      <c r="K96" s="4">
        <v>0.02</v>
      </c>
      <c r="L96" s="24">
        <v>0.02</v>
      </c>
      <c r="M96" s="23">
        <f t="shared" si="33"/>
        <v>8.74</v>
      </c>
      <c r="N96" s="23">
        <f t="shared" si="34"/>
        <v>8.74</v>
      </c>
      <c r="O96" s="23">
        <f t="shared" si="35"/>
        <v>8.74</v>
      </c>
      <c r="P96" s="41"/>
      <c r="Q96" s="41"/>
      <c r="R96" s="41"/>
      <c r="S96" s="41"/>
      <c r="T96" s="41"/>
      <c r="U96" s="41"/>
      <c r="V96" s="10"/>
      <c r="W96" s="1"/>
      <c r="X96" s="1"/>
      <c r="Y96" s="1"/>
    </row>
    <row r="97" spans="1:25" ht="15.75">
      <c r="A97" s="40"/>
      <c r="B97" s="42"/>
      <c r="C97" s="42"/>
      <c r="D97" s="42"/>
      <c r="E97" s="3" t="s">
        <v>93</v>
      </c>
      <c r="F97" s="23">
        <v>2500</v>
      </c>
      <c r="G97" s="24">
        <v>1E-3</v>
      </c>
      <c r="H97" s="24">
        <v>1E-3</v>
      </c>
      <c r="I97" s="24">
        <v>1E-3</v>
      </c>
      <c r="J97" s="24">
        <v>1E-3</v>
      </c>
      <c r="K97" s="24">
        <v>1E-3</v>
      </c>
      <c r="L97" s="24">
        <v>1E-3</v>
      </c>
      <c r="M97" s="23">
        <f t="shared" si="33"/>
        <v>2.5</v>
      </c>
      <c r="N97" s="23">
        <f t="shared" si="34"/>
        <v>2.5</v>
      </c>
      <c r="O97" s="23">
        <f t="shared" si="35"/>
        <v>2.5</v>
      </c>
      <c r="P97" s="41"/>
      <c r="Q97" s="41"/>
      <c r="R97" s="41"/>
      <c r="S97" s="41"/>
      <c r="T97" s="41"/>
      <c r="U97" s="41"/>
      <c r="V97" s="10"/>
      <c r="W97" s="1"/>
      <c r="X97" s="1"/>
      <c r="Y97" s="1"/>
    </row>
    <row r="98" spans="1:25" ht="15.75" customHeight="1">
      <c r="A98" s="14" t="s">
        <v>49</v>
      </c>
      <c r="B98" s="24">
        <v>20</v>
      </c>
      <c r="C98" s="24">
        <v>35</v>
      </c>
      <c r="D98" s="24">
        <v>40</v>
      </c>
      <c r="E98" s="5" t="s">
        <v>60</v>
      </c>
      <c r="F98" s="23">
        <v>425</v>
      </c>
      <c r="G98" s="4">
        <v>0.02</v>
      </c>
      <c r="H98" s="24">
        <v>3.5000000000000003E-2</v>
      </c>
      <c r="I98" s="4">
        <v>0.04</v>
      </c>
      <c r="J98" s="4">
        <v>0.02</v>
      </c>
      <c r="K98" s="24">
        <v>3.5000000000000003E-2</v>
      </c>
      <c r="L98" s="4">
        <v>0.04</v>
      </c>
      <c r="M98" s="23">
        <f t="shared" si="33"/>
        <v>8.5</v>
      </c>
      <c r="N98" s="23">
        <f t="shared" si="34"/>
        <v>14.875000000000002</v>
      </c>
      <c r="O98" s="23">
        <f t="shared" si="35"/>
        <v>17</v>
      </c>
      <c r="P98" s="23">
        <f>SUM(M98)</f>
        <v>8.5</v>
      </c>
      <c r="Q98" s="23">
        <f>SUM(N98)</f>
        <v>14.875000000000002</v>
      </c>
      <c r="R98" s="23">
        <f>SUM(O98)</f>
        <v>17</v>
      </c>
      <c r="S98" s="13">
        <f>P98+P98*80%</f>
        <v>15.3</v>
      </c>
      <c r="T98" s="13">
        <f>Q98+Q98*80%</f>
        <v>26.775000000000006</v>
      </c>
      <c r="U98" s="13">
        <f>R98+R98*80%</f>
        <v>30.6</v>
      </c>
      <c r="V98" s="10"/>
      <c r="W98" s="1"/>
      <c r="X98" s="1"/>
      <c r="Y98" s="1"/>
    </row>
    <row r="99" spans="1:25" ht="15.75">
      <c r="A99" s="3"/>
      <c r="B99" s="3"/>
      <c r="C99" s="3"/>
      <c r="D99" s="3"/>
      <c r="E99" s="3"/>
      <c r="F99" s="23"/>
      <c r="G99" s="3"/>
      <c r="H99" s="3"/>
      <c r="I99" s="3"/>
      <c r="J99" s="3"/>
      <c r="K99" s="3"/>
      <c r="L99" s="3"/>
      <c r="M99" s="23"/>
      <c r="N99" s="23"/>
      <c r="O99" s="23"/>
      <c r="P99" s="12">
        <f t="shared" ref="P99:U99" si="36">SUM(P75:P98)</f>
        <v>409.90699999999998</v>
      </c>
      <c r="Q99" s="12">
        <f t="shared" si="36"/>
        <v>491.81000000000006</v>
      </c>
      <c r="R99" s="12">
        <f t="shared" si="36"/>
        <v>511.50700000000006</v>
      </c>
      <c r="S99" s="12">
        <f t="shared" si="36"/>
        <v>737.83259999999996</v>
      </c>
      <c r="T99" s="12">
        <f t="shared" si="36"/>
        <v>885.25800000000004</v>
      </c>
      <c r="U99" s="12">
        <f t="shared" si="36"/>
        <v>920.71260000000007</v>
      </c>
      <c r="V99" s="10"/>
      <c r="W99" s="1"/>
      <c r="X99" s="1"/>
      <c r="Y99" s="1"/>
    </row>
    <row r="100" spans="1:25" s="28" customFormat="1" ht="15.75">
      <c r="A100" s="37" t="s">
        <v>94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27"/>
      <c r="W100" s="27"/>
      <c r="X100" s="27"/>
      <c r="Y100" s="27"/>
    </row>
    <row r="101" spans="1:25" s="28" customFormat="1" ht="15.75">
      <c r="A101" s="45" t="s">
        <v>15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27"/>
      <c r="W101" s="27"/>
      <c r="X101" s="27"/>
      <c r="Y101" s="27"/>
    </row>
    <row r="102" spans="1:25" ht="15.75">
      <c r="A102" s="40" t="s">
        <v>95</v>
      </c>
      <c r="B102" s="48">
        <v>150</v>
      </c>
      <c r="C102" s="48" t="s">
        <v>17</v>
      </c>
      <c r="D102" s="48">
        <v>200</v>
      </c>
      <c r="E102" s="8" t="s">
        <v>18</v>
      </c>
      <c r="F102" s="23">
        <v>365</v>
      </c>
      <c r="G102" s="24">
        <v>0.03</v>
      </c>
      <c r="H102" s="24">
        <v>0.03</v>
      </c>
      <c r="I102" s="24">
        <v>0.03</v>
      </c>
      <c r="J102" s="24">
        <v>0.03</v>
      </c>
      <c r="K102" s="24">
        <v>0.03</v>
      </c>
      <c r="L102" s="24">
        <v>0.03</v>
      </c>
      <c r="M102" s="23">
        <f t="shared" ref="M102:M113" si="37">G102*F102</f>
        <v>10.95</v>
      </c>
      <c r="N102" s="23">
        <f t="shared" ref="N102:N112" si="38">H102*F102</f>
        <v>10.95</v>
      </c>
      <c r="O102" s="23">
        <f t="shared" ref="O102:O113" si="39">I102*F102</f>
        <v>10.95</v>
      </c>
      <c r="P102" s="41">
        <f>SUM(M102:M107)</f>
        <v>90.143000000000001</v>
      </c>
      <c r="Q102" s="41">
        <f>SUM(N102:N107)</f>
        <v>111.398</v>
      </c>
      <c r="R102" s="41">
        <f>SUM(O102:O107)</f>
        <v>111.398</v>
      </c>
      <c r="S102" s="41">
        <f>P102+P102*80%</f>
        <v>162.25740000000002</v>
      </c>
      <c r="T102" s="41">
        <f>Q102+Q102*80%</f>
        <v>200.5164</v>
      </c>
      <c r="U102" s="41">
        <f>R102+R102*80%</f>
        <v>200.5164</v>
      </c>
      <c r="V102" s="1"/>
      <c r="W102" s="1"/>
      <c r="X102" s="1"/>
      <c r="Y102" s="1"/>
    </row>
    <row r="103" spans="1:25" ht="15.75">
      <c r="A103" s="40"/>
      <c r="B103" s="48"/>
      <c r="C103" s="48"/>
      <c r="D103" s="48"/>
      <c r="E103" s="3" t="s">
        <v>96</v>
      </c>
      <c r="F103" s="23">
        <v>607</v>
      </c>
      <c r="G103" s="4">
        <v>8.0000000000000002E-3</v>
      </c>
      <c r="H103" s="24">
        <v>1.4999999999999999E-2</v>
      </c>
      <c r="I103" s="24">
        <v>1.4999999999999999E-2</v>
      </c>
      <c r="J103" s="4">
        <v>8.0000000000000002E-3</v>
      </c>
      <c r="K103" s="24">
        <v>1.4999999999999999E-2</v>
      </c>
      <c r="L103" s="24">
        <v>1.4999999999999999E-2</v>
      </c>
      <c r="M103" s="23">
        <f t="shared" si="37"/>
        <v>4.8559999999999999</v>
      </c>
      <c r="N103" s="23">
        <f t="shared" si="38"/>
        <v>9.1050000000000004</v>
      </c>
      <c r="O103" s="23">
        <f t="shared" si="39"/>
        <v>9.1050000000000004</v>
      </c>
      <c r="P103" s="41"/>
      <c r="Q103" s="41"/>
      <c r="R103" s="41"/>
      <c r="S103" s="41"/>
      <c r="T103" s="41"/>
      <c r="U103" s="41"/>
      <c r="V103" s="1"/>
      <c r="W103" s="1"/>
      <c r="X103" s="1"/>
      <c r="Y103" s="1"/>
    </row>
    <row r="104" spans="1:25" ht="15.75">
      <c r="A104" s="40"/>
      <c r="B104" s="48"/>
      <c r="C104" s="48"/>
      <c r="D104" s="48"/>
      <c r="E104" s="3" t="s">
        <v>19</v>
      </c>
      <c r="F104" s="23">
        <v>468</v>
      </c>
      <c r="G104" s="24">
        <v>7.5999999999999998E-2</v>
      </c>
      <c r="H104" s="24">
        <v>0.10299999999999999</v>
      </c>
      <c r="I104" s="24">
        <v>0.10299999999999999</v>
      </c>
      <c r="J104" s="24">
        <v>7.5999999999999998E-2</v>
      </c>
      <c r="K104" s="24">
        <v>0.10299999999999999</v>
      </c>
      <c r="L104" s="24">
        <v>0.10299999999999999</v>
      </c>
      <c r="M104" s="23">
        <f t="shared" si="37"/>
        <v>35.567999999999998</v>
      </c>
      <c r="N104" s="23">
        <f t="shared" si="38"/>
        <v>48.204000000000001</v>
      </c>
      <c r="O104" s="23">
        <f t="shared" si="39"/>
        <v>48.204000000000001</v>
      </c>
      <c r="P104" s="41"/>
      <c r="Q104" s="41"/>
      <c r="R104" s="41"/>
      <c r="S104" s="41"/>
      <c r="T104" s="41"/>
      <c r="U104" s="41"/>
      <c r="V104" s="1"/>
      <c r="W104" s="1"/>
      <c r="X104" s="1"/>
      <c r="Y104" s="1"/>
    </row>
    <row r="105" spans="1:25" ht="15.75">
      <c r="A105" s="40"/>
      <c r="B105" s="48"/>
      <c r="C105" s="48"/>
      <c r="D105" s="48"/>
      <c r="E105" s="3" t="s">
        <v>20</v>
      </c>
      <c r="F105" s="23">
        <v>437</v>
      </c>
      <c r="G105" s="24">
        <v>5.0000000000000001E-3</v>
      </c>
      <c r="H105" s="24">
        <v>1.4999999999999999E-2</v>
      </c>
      <c r="I105" s="24">
        <v>1.4999999999999999E-2</v>
      </c>
      <c r="J105" s="24">
        <v>5.0000000000000001E-3</v>
      </c>
      <c r="K105" s="24">
        <v>1.4999999999999999E-2</v>
      </c>
      <c r="L105" s="24">
        <v>1.4999999999999999E-2</v>
      </c>
      <c r="M105" s="23">
        <f t="shared" si="37"/>
        <v>2.1850000000000001</v>
      </c>
      <c r="N105" s="23">
        <f t="shared" si="38"/>
        <v>6.5549999999999997</v>
      </c>
      <c r="O105" s="23">
        <f t="shared" si="39"/>
        <v>6.5549999999999997</v>
      </c>
      <c r="P105" s="41"/>
      <c r="Q105" s="41"/>
      <c r="R105" s="41"/>
      <c r="S105" s="41"/>
      <c r="T105" s="41"/>
      <c r="U105" s="41"/>
      <c r="V105" s="1"/>
      <c r="W105" s="1"/>
      <c r="X105" s="1"/>
      <c r="Y105" s="1"/>
    </row>
    <row r="106" spans="1:25" ht="15.75">
      <c r="A106" s="40"/>
      <c r="B106" s="48"/>
      <c r="C106" s="48"/>
      <c r="D106" s="48"/>
      <c r="E106" s="3" t="s">
        <v>21</v>
      </c>
      <c r="F106" s="23">
        <v>3652</v>
      </c>
      <c r="G106" s="24">
        <v>0.01</v>
      </c>
      <c r="H106" s="24">
        <v>0.01</v>
      </c>
      <c r="I106" s="24">
        <v>0.01</v>
      </c>
      <c r="J106" s="24">
        <v>0.01</v>
      </c>
      <c r="K106" s="24">
        <v>0.01</v>
      </c>
      <c r="L106" s="24">
        <v>0.01</v>
      </c>
      <c r="M106" s="23">
        <f t="shared" si="37"/>
        <v>36.520000000000003</v>
      </c>
      <c r="N106" s="23">
        <f t="shared" si="38"/>
        <v>36.520000000000003</v>
      </c>
      <c r="O106" s="23">
        <f t="shared" si="39"/>
        <v>36.520000000000003</v>
      </c>
      <c r="P106" s="41"/>
      <c r="Q106" s="41"/>
      <c r="R106" s="41"/>
      <c r="S106" s="41"/>
      <c r="T106" s="41"/>
      <c r="U106" s="41"/>
      <c r="V106" s="1"/>
      <c r="W106" s="1"/>
      <c r="X106" s="1"/>
      <c r="Y106" s="1"/>
    </row>
    <row r="107" spans="1:25" ht="15.75">
      <c r="A107" s="40"/>
      <c r="B107" s="48"/>
      <c r="C107" s="48"/>
      <c r="D107" s="48"/>
      <c r="E107" s="3" t="s">
        <v>22</v>
      </c>
      <c r="F107" s="23">
        <v>64</v>
      </c>
      <c r="G107" s="24">
        <v>1E-3</v>
      </c>
      <c r="H107" s="24">
        <v>1E-3</v>
      </c>
      <c r="I107" s="24">
        <v>1E-3</v>
      </c>
      <c r="J107" s="24">
        <v>1E-3</v>
      </c>
      <c r="K107" s="24">
        <v>1E-3</v>
      </c>
      <c r="L107" s="24">
        <v>1E-3</v>
      </c>
      <c r="M107" s="23">
        <f t="shared" si="37"/>
        <v>6.4000000000000001E-2</v>
      </c>
      <c r="N107" s="23">
        <f t="shared" si="38"/>
        <v>6.4000000000000001E-2</v>
      </c>
      <c r="O107" s="23">
        <f t="shared" si="39"/>
        <v>6.4000000000000001E-2</v>
      </c>
      <c r="P107" s="41"/>
      <c r="Q107" s="41"/>
      <c r="R107" s="41"/>
      <c r="S107" s="41"/>
      <c r="T107" s="41"/>
      <c r="U107" s="41"/>
      <c r="V107" s="1"/>
      <c r="W107" s="1"/>
      <c r="X107" s="1"/>
      <c r="Y107" s="1"/>
    </row>
    <row r="108" spans="1:25" ht="15.75">
      <c r="A108" s="40" t="s">
        <v>23</v>
      </c>
      <c r="B108" s="48" t="s">
        <v>24</v>
      </c>
      <c r="C108" s="48" t="s">
        <v>25</v>
      </c>
      <c r="D108" s="48" t="s">
        <v>26</v>
      </c>
      <c r="E108" s="3" t="s">
        <v>27</v>
      </c>
      <c r="F108" s="23">
        <v>3652</v>
      </c>
      <c r="G108" s="24">
        <v>0.01</v>
      </c>
      <c r="H108" s="24">
        <v>0.01</v>
      </c>
      <c r="I108" s="24">
        <v>0.01</v>
      </c>
      <c r="J108" s="24">
        <v>0.01</v>
      </c>
      <c r="K108" s="24">
        <v>0.01</v>
      </c>
      <c r="L108" s="24">
        <v>0.01</v>
      </c>
      <c r="M108" s="23">
        <f t="shared" si="37"/>
        <v>36.520000000000003</v>
      </c>
      <c r="N108" s="23">
        <f t="shared" si="38"/>
        <v>36.520000000000003</v>
      </c>
      <c r="O108" s="23">
        <f t="shared" si="39"/>
        <v>36.520000000000003</v>
      </c>
      <c r="P108" s="41">
        <f>SUM(M108:M110)</f>
        <v>73.09</v>
      </c>
      <c r="Q108" s="41">
        <f>SUM(N108:N110)</f>
        <v>77.34</v>
      </c>
      <c r="R108" s="41">
        <f>SUM(O108:O110)</f>
        <v>79.465000000000003</v>
      </c>
      <c r="S108" s="41">
        <f>P108+P108*80%</f>
        <v>131.56200000000001</v>
      </c>
      <c r="T108" s="41">
        <f>Q108+Q108*80%</f>
        <v>139.21200000000002</v>
      </c>
      <c r="U108" s="41">
        <f>R108+R108*80%</f>
        <v>143.03700000000001</v>
      </c>
      <c r="V108" s="1"/>
      <c r="W108" s="1"/>
      <c r="X108" s="1"/>
      <c r="Y108" s="1"/>
    </row>
    <row r="109" spans="1:25" ht="15.75">
      <c r="A109" s="40"/>
      <c r="B109" s="48"/>
      <c r="C109" s="48"/>
      <c r="D109" s="48"/>
      <c r="E109" s="3" t="s">
        <v>28</v>
      </c>
      <c r="F109" s="23">
        <v>5189</v>
      </c>
      <c r="G109" s="24">
        <v>5.0000000000000001E-3</v>
      </c>
      <c r="H109" s="24">
        <v>5.0000000000000001E-3</v>
      </c>
      <c r="I109" s="24">
        <v>5.0000000000000001E-3</v>
      </c>
      <c r="J109" s="24">
        <v>5.0000000000000001E-3</v>
      </c>
      <c r="K109" s="24">
        <v>5.0000000000000001E-3</v>
      </c>
      <c r="L109" s="24">
        <v>5.0000000000000001E-3</v>
      </c>
      <c r="M109" s="23">
        <f t="shared" si="37"/>
        <v>25.945</v>
      </c>
      <c r="N109" s="23">
        <f t="shared" si="38"/>
        <v>25.945</v>
      </c>
      <c r="O109" s="23">
        <f t="shared" si="39"/>
        <v>25.945</v>
      </c>
      <c r="P109" s="41"/>
      <c r="Q109" s="41"/>
      <c r="R109" s="41"/>
      <c r="S109" s="41"/>
      <c r="T109" s="41"/>
      <c r="U109" s="41"/>
      <c r="V109" s="1"/>
      <c r="W109" s="1"/>
      <c r="X109" s="1"/>
      <c r="Y109" s="1"/>
    </row>
    <row r="110" spans="1:25" ht="15.75">
      <c r="A110" s="40"/>
      <c r="B110" s="48"/>
      <c r="C110" s="48"/>
      <c r="D110" s="48"/>
      <c r="E110" s="3" t="s">
        <v>29</v>
      </c>
      <c r="F110" s="23">
        <v>425</v>
      </c>
      <c r="G110" s="4">
        <v>2.5000000000000001E-2</v>
      </c>
      <c r="H110" s="4">
        <v>3.5000000000000003E-2</v>
      </c>
      <c r="I110" s="4">
        <v>0.04</v>
      </c>
      <c r="J110" s="4">
        <v>2.5000000000000001E-2</v>
      </c>
      <c r="K110" s="4">
        <v>3.5000000000000003E-2</v>
      </c>
      <c r="L110" s="4">
        <v>0.04</v>
      </c>
      <c r="M110" s="23">
        <f t="shared" si="37"/>
        <v>10.625</v>
      </c>
      <c r="N110" s="23">
        <f t="shared" si="38"/>
        <v>14.875000000000002</v>
      </c>
      <c r="O110" s="23">
        <f t="shared" si="39"/>
        <v>17</v>
      </c>
      <c r="P110" s="41"/>
      <c r="Q110" s="41"/>
      <c r="R110" s="41"/>
      <c r="S110" s="41"/>
      <c r="T110" s="41"/>
      <c r="U110" s="41"/>
      <c r="V110" s="1"/>
      <c r="W110" s="1"/>
      <c r="X110" s="1"/>
      <c r="Y110" s="1"/>
    </row>
    <row r="111" spans="1:25" ht="15.75">
      <c r="A111" s="40" t="s">
        <v>97</v>
      </c>
      <c r="B111" s="42" t="s">
        <v>98</v>
      </c>
      <c r="C111" s="42" t="s">
        <v>98</v>
      </c>
      <c r="D111" s="42" t="s">
        <v>98</v>
      </c>
      <c r="E111" s="5" t="s">
        <v>33</v>
      </c>
      <c r="F111" s="23">
        <v>4822</v>
      </c>
      <c r="G111" s="24">
        <v>1E-3</v>
      </c>
      <c r="H111" s="24">
        <v>1E-3</v>
      </c>
      <c r="I111" s="24">
        <v>1E-3</v>
      </c>
      <c r="J111" s="24">
        <v>1E-3</v>
      </c>
      <c r="K111" s="24">
        <v>1E-3</v>
      </c>
      <c r="L111" s="24">
        <v>1E-3</v>
      </c>
      <c r="M111" s="23">
        <f t="shared" si="37"/>
        <v>4.8220000000000001</v>
      </c>
      <c r="N111" s="23">
        <f t="shared" si="38"/>
        <v>4.8220000000000001</v>
      </c>
      <c r="O111" s="23">
        <f t="shared" si="39"/>
        <v>4.8220000000000001</v>
      </c>
      <c r="P111" s="41">
        <f>SUM(M111:M112)</f>
        <v>7.0069999999999997</v>
      </c>
      <c r="Q111" s="41">
        <f>SUM(N111:N112)</f>
        <v>7.0069999999999997</v>
      </c>
      <c r="R111" s="41">
        <f>SUM(O111:O112)</f>
        <v>7.0069999999999997</v>
      </c>
      <c r="S111" s="50">
        <f>P111+P111*80%</f>
        <v>12.6126</v>
      </c>
      <c r="T111" s="50">
        <f>Q111+Q111*80%</f>
        <v>12.6126</v>
      </c>
      <c r="U111" s="50">
        <f>R111+R111*80%</f>
        <v>12.6126</v>
      </c>
      <c r="V111" s="1"/>
      <c r="W111" s="1"/>
      <c r="X111" s="1"/>
      <c r="Y111" s="1"/>
    </row>
    <row r="112" spans="1:25" ht="15.75">
      <c r="A112" s="40"/>
      <c r="B112" s="42"/>
      <c r="C112" s="42"/>
      <c r="D112" s="42"/>
      <c r="E112" s="3" t="s">
        <v>34</v>
      </c>
      <c r="F112" s="23">
        <v>437</v>
      </c>
      <c r="G112" s="4">
        <v>5.0000000000000001E-3</v>
      </c>
      <c r="H112" s="4">
        <v>5.0000000000000001E-3</v>
      </c>
      <c r="I112" s="4">
        <v>5.0000000000000001E-3</v>
      </c>
      <c r="J112" s="4">
        <v>5.0000000000000001E-3</v>
      </c>
      <c r="K112" s="4">
        <v>5.0000000000000001E-3</v>
      </c>
      <c r="L112" s="4">
        <v>5.0000000000000001E-3</v>
      </c>
      <c r="M112" s="23">
        <f t="shared" si="37"/>
        <v>2.1850000000000001</v>
      </c>
      <c r="N112" s="23">
        <f t="shared" si="38"/>
        <v>2.1850000000000001</v>
      </c>
      <c r="O112" s="23">
        <f t="shared" si="39"/>
        <v>2.1850000000000001</v>
      </c>
      <c r="P112" s="41"/>
      <c r="Q112" s="41"/>
      <c r="R112" s="41"/>
      <c r="S112" s="50"/>
      <c r="T112" s="50"/>
      <c r="U112" s="50"/>
      <c r="V112" s="1"/>
      <c r="W112" s="1"/>
      <c r="X112" s="1"/>
      <c r="Y112" s="1"/>
    </row>
    <row r="113" spans="1:27" ht="15.75">
      <c r="A113" s="9" t="s">
        <v>35</v>
      </c>
      <c r="B113" s="24">
        <v>100</v>
      </c>
      <c r="C113" s="24">
        <v>100</v>
      </c>
      <c r="D113" s="24">
        <v>100</v>
      </c>
      <c r="E113" s="3" t="s">
        <v>35</v>
      </c>
      <c r="F113" s="23">
        <v>696</v>
      </c>
      <c r="G113" s="4">
        <v>5.0000000000000001E-3</v>
      </c>
      <c r="H113" s="4">
        <v>5.0000000000000001E-3</v>
      </c>
      <c r="I113" s="4">
        <v>5.0000000000000001E-3</v>
      </c>
      <c r="J113" s="4">
        <v>5.0000000000000001E-3</v>
      </c>
      <c r="K113" s="4">
        <v>5.0000000000000001E-3</v>
      </c>
      <c r="L113" s="4">
        <v>5.0000000000000001E-3</v>
      </c>
      <c r="M113" s="23">
        <f t="shared" si="37"/>
        <v>3.48</v>
      </c>
      <c r="N113" s="23">
        <f t="shared" ref="N113" si="40">H113*F113</f>
        <v>3.48</v>
      </c>
      <c r="O113" s="23">
        <f t="shared" si="39"/>
        <v>3.48</v>
      </c>
      <c r="P113" s="23">
        <f>SUM(M113)</f>
        <v>3.48</v>
      </c>
      <c r="Q113" s="23">
        <f>SUM(N113)</f>
        <v>3.48</v>
      </c>
      <c r="R113" s="23">
        <f>SUM(O113)</f>
        <v>3.48</v>
      </c>
      <c r="S113" s="24">
        <f>P113+P113*80%</f>
        <v>6.2640000000000002</v>
      </c>
      <c r="T113" s="23">
        <f>Q113+Q113*80%</f>
        <v>6.2640000000000002</v>
      </c>
      <c r="U113" s="24">
        <f>R113+R113*80%</f>
        <v>6.2640000000000002</v>
      </c>
      <c r="V113" s="1"/>
      <c r="W113" s="1"/>
      <c r="X113" s="1"/>
      <c r="Y113" s="1"/>
    </row>
    <row r="114" spans="1:27" ht="15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1">
        <f>SUM(P102:P113)</f>
        <v>173.72</v>
      </c>
      <c r="Q114" s="11">
        <f t="shared" ref="Q114:U114" si="41">SUM(Q102:Q113)</f>
        <v>199.22499999999999</v>
      </c>
      <c r="R114" s="11">
        <f t="shared" si="41"/>
        <v>201.35</v>
      </c>
      <c r="S114" s="11">
        <f t="shared" si="41"/>
        <v>312.69600000000003</v>
      </c>
      <c r="T114" s="11">
        <f t="shared" si="41"/>
        <v>358.60500000000002</v>
      </c>
      <c r="U114" s="11">
        <f t="shared" si="41"/>
        <v>362.43</v>
      </c>
      <c r="V114" s="1"/>
      <c r="W114" s="1"/>
      <c r="X114" s="1"/>
      <c r="Y114" s="1"/>
    </row>
    <row r="115" spans="1:27" ht="15.75">
      <c r="A115" s="3"/>
      <c r="B115" s="3"/>
      <c r="C115" s="3"/>
      <c r="D115" s="3"/>
      <c r="E115" s="38" t="s">
        <v>36</v>
      </c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6"/>
      <c r="R115" s="6"/>
      <c r="S115" s="6"/>
      <c r="T115" s="6"/>
      <c r="U115" s="6"/>
      <c r="V115" s="20"/>
      <c r="W115" s="20"/>
      <c r="X115" s="20"/>
      <c r="Y115" s="20"/>
      <c r="Z115" s="20"/>
      <c r="AA115" s="21"/>
    </row>
    <row r="116" spans="1:27" ht="15.75">
      <c r="A116" s="43" t="s">
        <v>99</v>
      </c>
      <c r="B116" s="42">
        <v>60</v>
      </c>
      <c r="C116" s="42">
        <v>100</v>
      </c>
      <c r="D116" s="42">
        <v>100</v>
      </c>
      <c r="E116" s="3" t="s">
        <v>44</v>
      </c>
      <c r="F116" s="23">
        <v>240</v>
      </c>
      <c r="G116" s="24">
        <v>6.5000000000000002E-2</v>
      </c>
      <c r="H116" s="24">
        <v>0.108</v>
      </c>
      <c r="I116" s="24">
        <v>0.108</v>
      </c>
      <c r="J116" s="24">
        <v>5.1999999999999998E-2</v>
      </c>
      <c r="K116" s="24">
        <v>8.5999999999999993E-2</v>
      </c>
      <c r="L116" s="24">
        <v>8.5999999999999993E-2</v>
      </c>
      <c r="M116" s="23">
        <f>G116*F116</f>
        <v>15.600000000000001</v>
      </c>
      <c r="N116" s="23">
        <f>H116*F116</f>
        <v>25.919999999999998</v>
      </c>
      <c r="O116" s="23">
        <f>I116*F116</f>
        <v>25.919999999999998</v>
      </c>
      <c r="P116" s="41">
        <f>SUM(M116:M118)</f>
        <v>33.126000000000005</v>
      </c>
      <c r="Q116" s="41">
        <f>SUM(N116:N118)</f>
        <v>49.288000000000004</v>
      </c>
      <c r="R116" s="41">
        <f>SUM(O116:O118)</f>
        <v>49.941000000000003</v>
      </c>
      <c r="S116" s="41">
        <f>P116+P116*80%</f>
        <v>59.62680000000001</v>
      </c>
      <c r="T116" s="41">
        <f>Q116+Q116*80%</f>
        <v>88.718400000000003</v>
      </c>
      <c r="U116" s="41">
        <f>R116+R116*80%</f>
        <v>89.893799999999999</v>
      </c>
      <c r="V116" s="1"/>
      <c r="W116" s="1"/>
      <c r="X116" s="1"/>
      <c r="Y116" s="1"/>
    </row>
    <row r="117" spans="1:27" ht="15.75">
      <c r="A117" s="43"/>
      <c r="B117" s="42"/>
      <c r="C117" s="42"/>
      <c r="D117" s="42"/>
      <c r="E117" s="3" t="s">
        <v>100</v>
      </c>
      <c r="F117" s="23">
        <v>5189</v>
      </c>
      <c r="G117" s="24">
        <v>3.0000000000000001E-3</v>
      </c>
      <c r="H117" s="24">
        <v>4.0000000000000001E-3</v>
      </c>
      <c r="I117" s="24">
        <v>4.0000000000000001E-3</v>
      </c>
      <c r="J117" s="24">
        <v>3.0000000000000001E-3</v>
      </c>
      <c r="K117" s="24">
        <v>4.0000000000000001E-3</v>
      </c>
      <c r="L117" s="24">
        <v>4.0000000000000001E-3</v>
      </c>
      <c r="M117" s="23">
        <f>G117*F117</f>
        <v>15.567</v>
      </c>
      <c r="N117" s="23">
        <f>H117*F117</f>
        <v>20.756</v>
      </c>
      <c r="O117" s="23">
        <f>I117*F117</f>
        <v>20.756</v>
      </c>
      <c r="P117" s="41"/>
      <c r="Q117" s="41"/>
      <c r="R117" s="41"/>
      <c r="S117" s="41"/>
      <c r="T117" s="41"/>
      <c r="U117" s="41"/>
      <c r="V117" s="1"/>
      <c r="W117" s="1"/>
      <c r="X117" s="1"/>
      <c r="Y117" s="1"/>
    </row>
    <row r="118" spans="1:27" ht="15.75">
      <c r="A118" s="43"/>
      <c r="B118" s="42"/>
      <c r="C118" s="42"/>
      <c r="D118" s="42"/>
      <c r="E118" s="3" t="s">
        <v>40</v>
      </c>
      <c r="F118" s="23">
        <v>653</v>
      </c>
      <c r="G118" s="24">
        <v>3.0000000000000001E-3</v>
      </c>
      <c r="H118" s="24">
        <v>4.0000000000000001E-3</v>
      </c>
      <c r="I118" s="24">
        <v>5.0000000000000001E-3</v>
      </c>
      <c r="J118" s="24">
        <v>3.0000000000000001E-3</v>
      </c>
      <c r="K118" s="24">
        <v>4.0000000000000001E-3</v>
      </c>
      <c r="L118" s="24">
        <v>5.0000000000000001E-3</v>
      </c>
      <c r="M118" s="23">
        <f>G118*F118</f>
        <v>1.9590000000000001</v>
      </c>
      <c r="N118" s="23">
        <f>H118*F118</f>
        <v>2.6120000000000001</v>
      </c>
      <c r="O118" s="23">
        <f>I118*F118</f>
        <v>3.2650000000000001</v>
      </c>
      <c r="P118" s="41"/>
      <c r="Q118" s="41"/>
      <c r="R118" s="41"/>
      <c r="S118" s="41"/>
      <c r="T118" s="41"/>
      <c r="U118" s="41"/>
      <c r="V118" s="1"/>
      <c r="W118" s="1"/>
      <c r="X118" s="1"/>
      <c r="Y118" s="1"/>
    </row>
    <row r="119" spans="1:27" ht="63">
      <c r="A119" s="40" t="s">
        <v>101</v>
      </c>
      <c r="B119" s="42">
        <v>200</v>
      </c>
      <c r="C119" s="42">
        <v>200</v>
      </c>
      <c r="D119" s="42">
        <v>200</v>
      </c>
      <c r="E119" s="6" t="s">
        <v>42</v>
      </c>
      <c r="F119" s="23">
        <v>1426</v>
      </c>
      <c r="G119" s="4">
        <v>0.16</v>
      </c>
      <c r="H119" s="4">
        <v>0.16</v>
      </c>
      <c r="I119" s="4">
        <v>0.16</v>
      </c>
      <c r="J119" s="4">
        <v>0.109</v>
      </c>
      <c r="K119" s="4">
        <v>0.109</v>
      </c>
      <c r="L119" s="4">
        <v>0.109</v>
      </c>
      <c r="M119" s="23">
        <f t="shared" ref="M119:M127" si="42">G119*F119</f>
        <v>228.16</v>
      </c>
      <c r="N119" s="23">
        <f t="shared" ref="N119:N127" si="43">H119*F119</f>
        <v>228.16</v>
      </c>
      <c r="O119" s="23">
        <f t="shared" ref="O119:O127" si="44">I119*F119</f>
        <v>228.16</v>
      </c>
      <c r="P119" s="41">
        <f>SUM(M119:M124)</f>
        <v>258.99400000000003</v>
      </c>
      <c r="Q119" s="41">
        <f>SUM(N119:N124)</f>
        <v>258.99400000000003</v>
      </c>
      <c r="R119" s="41">
        <f>SUM(O119:O124)</f>
        <v>258.99400000000003</v>
      </c>
      <c r="S119" s="41">
        <f>P119+P119*80%</f>
        <v>466.18920000000003</v>
      </c>
      <c r="T119" s="41">
        <f>Q119+Q119*80%</f>
        <v>466.18920000000003</v>
      </c>
      <c r="U119" s="41">
        <f>R119+R119*80%</f>
        <v>466.18920000000003</v>
      </c>
      <c r="V119" s="1"/>
      <c r="W119" s="1"/>
      <c r="X119" s="1"/>
      <c r="Y119" s="1"/>
    </row>
    <row r="120" spans="1:27" ht="15.75">
      <c r="A120" s="40"/>
      <c r="B120" s="42"/>
      <c r="C120" s="42"/>
      <c r="D120" s="42"/>
      <c r="E120" s="3" t="s">
        <v>40</v>
      </c>
      <c r="F120" s="23">
        <v>653</v>
      </c>
      <c r="G120" s="4">
        <v>5.0000000000000001E-3</v>
      </c>
      <c r="H120" s="4">
        <v>5.0000000000000001E-3</v>
      </c>
      <c r="I120" s="4">
        <v>5.0000000000000001E-3</v>
      </c>
      <c r="J120" s="4">
        <v>5.0000000000000001E-3</v>
      </c>
      <c r="K120" s="4">
        <v>5.0000000000000001E-3</v>
      </c>
      <c r="L120" s="4">
        <v>5.0000000000000001E-3</v>
      </c>
      <c r="M120" s="23">
        <f t="shared" si="42"/>
        <v>3.2650000000000001</v>
      </c>
      <c r="N120" s="23">
        <f t="shared" si="43"/>
        <v>3.2650000000000001</v>
      </c>
      <c r="O120" s="23">
        <f t="shared" si="44"/>
        <v>3.2650000000000001</v>
      </c>
      <c r="P120" s="41"/>
      <c r="Q120" s="41"/>
      <c r="R120" s="41"/>
      <c r="S120" s="41"/>
      <c r="T120" s="41"/>
      <c r="U120" s="41"/>
      <c r="V120" s="1"/>
      <c r="W120" s="1"/>
      <c r="X120" s="1"/>
      <c r="Y120" s="1"/>
    </row>
    <row r="121" spans="1:27" ht="15.75">
      <c r="A121" s="40"/>
      <c r="B121" s="42"/>
      <c r="C121" s="42"/>
      <c r="D121" s="42"/>
      <c r="E121" s="3" t="s">
        <v>43</v>
      </c>
      <c r="F121" s="23">
        <v>191</v>
      </c>
      <c r="G121" s="4">
        <v>0.107</v>
      </c>
      <c r="H121" s="4">
        <v>0.107</v>
      </c>
      <c r="I121" s="4">
        <v>0.107</v>
      </c>
      <c r="J121" s="4">
        <v>0.08</v>
      </c>
      <c r="K121" s="4">
        <v>0.08</v>
      </c>
      <c r="L121" s="4">
        <v>0.08</v>
      </c>
      <c r="M121" s="23">
        <f t="shared" si="42"/>
        <v>20.437000000000001</v>
      </c>
      <c r="N121" s="23">
        <f t="shared" si="43"/>
        <v>20.437000000000001</v>
      </c>
      <c r="O121" s="23">
        <f t="shared" si="44"/>
        <v>20.437000000000001</v>
      </c>
      <c r="P121" s="41"/>
      <c r="Q121" s="41"/>
      <c r="R121" s="41"/>
      <c r="S121" s="41"/>
      <c r="T121" s="41"/>
      <c r="U121" s="41"/>
      <c r="V121" s="1"/>
      <c r="W121" s="1"/>
      <c r="X121" s="1"/>
      <c r="Y121" s="1"/>
    </row>
    <row r="122" spans="1:27" ht="15.75">
      <c r="A122" s="40"/>
      <c r="B122" s="42"/>
      <c r="C122" s="42"/>
      <c r="D122" s="42"/>
      <c r="E122" s="3" t="s">
        <v>44</v>
      </c>
      <c r="F122" s="23">
        <v>240</v>
      </c>
      <c r="G122" s="4">
        <v>2.1999999999999999E-2</v>
      </c>
      <c r="H122" s="4">
        <v>2.1999999999999999E-2</v>
      </c>
      <c r="I122" s="4">
        <v>2.1999999999999999E-2</v>
      </c>
      <c r="J122" s="4">
        <v>1.7999999999999999E-2</v>
      </c>
      <c r="K122" s="4">
        <v>1.7999999999999999E-2</v>
      </c>
      <c r="L122" s="4">
        <v>1.7999999999999999E-2</v>
      </c>
      <c r="M122" s="23">
        <f t="shared" si="42"/>
        <v>5.2799999999999994</v>
      </c>
      <c r="N122" s="23">
        <f t="shared" si="43"/>
        <v>5.2799999999999994</v>
      </c>
      <c r="O122" s="23">
        <f t="shared" si="44"/>
        <v>5.2799999999999994</v>
      </c>
      <c r="P122" s="41"/>
      <c r="Q122" s="41"/>
      <c r="R122" s="41"/>
      <c r="S122" s="41"/>
      <c r="T122" s="41"/>
      <c r="U122" s="41"/>
      <c r="V122" s="1"/>
      <c r="W122" s="1"/>
      <c r="X122" s="1"/>
      <c r="Y122" s="1"/>
    </row>
    <row r="123" spans="1:27" ht="15.75">
      <c r="A123" s="40"/>
      <c r="B123" s="42"/>
      <c r="C123" s="42"/>
      <c r="D123" s="42"/>
      <c r="E123" s="3" t="s">
        <v>53</v>
      </c>
      <c r="F123" s="23">
        <v>149</v>
      </c>
      <c r="G123" s="24">
        <v>1.2E-2</v>
      </c>
      <c r="H123" s="24">
        <v>1.2E-2</v>
      </c>
      <c r="I123" s="24">
        <v>1.2E-2</v>
      </c>
      <c r="J123" s="4">
        <v>0.01</v>
      </c>
      <c r="K123" s="4">
        <v>0.01</v>
      </c>
      <c r="L123" s="4">
        <v>0.01</v>
      </c>
      <c r="M123" s="23">
        <f t="shared" si="42"/>
        <v>1.788</v>
      </c>
      <c r="N123" s="23">
        <f t="shared" si="43"/>
        <v>1.788</v>
      </c>
      <c r="O123" s="23">
        <f t="shared" si="44"/>
        <v>1.788</v>
      </c>
      <c r="P123" s="41"/>
      <c r="Q123" s="41"/>
      <c r="R123" s="41"/>
      <c r="S123" s="41"/>
      <c r="T123" s="41"/>
      <c r="U123" s="41"/>
      <c r="V123" s="1"/>
      <c r="W123" s="1"/>
      <c r="X123" s="1"/>
      <c r="Y123" s="1"/>
    </row>
    <row r="124" spans="1:27" ht="15.75">
      <c r="A124" s="40"/>
      <c r="B124" s="42"/>
      <c r="C124" s="42"/>
      <c r="D124" s="42"/>
      <c r="E124" s="3" t="s">
        <v>22</v>
      </c>
      <c r="F124" s="23">
        <v>64</v>
      </c>
      <c r="G124" s="24">
        <v>1E-3</v>
      </c>
      <c r="H124" s="24">
        <v>1E-3</v>
      </c>
      <c r="I124" s="24">
        <v>1E-3</v>
      </c>
      <c r="J124" s="24">
        <v>1E-3</v>
      </c>
      <c r="K124" s="24">
        <v>1E-3</v>
      </c>
      <c r="L124" s="24">
        <v>1E-3</v>
      </c>
      <c r="M124" s="23">
        <f t="shared" si="42"/>
        <v>6.4000000000000001E-2</v>
      </c>
      <c r="N124" s="23">
        <f t="shared" si="43"/>
        <v>6.4000000000000001E-2</v>
      </c>
      <c r="O124" s="23">
        <f t="shared" si="44"/>
        <v>6.4000000000000001E-2</v>
      </c>
      <c r="P124" s="41"/>
      <c r="Q124" s="41"/>
      <c r="R124" s="41"/>
      <c r="S124" s="41"/>
      <c r="T124" s="41"/>
      <c r="U124" s="41"/>
      <c r="V124" s="1"/>
      <c r="W124" s="1"/>
      <c r="X124" s="1"/>
      <c r="Y124" s="1"/>
    </row>
    <row r="125" spans="1:27" ht="31.5">
      <c r="A125" s="40" t="s">
        <v>46</v>
      </c>
      <c r="B125" s="42">
        <v>200</v>
      </c>
      <c r="C125" s="42">
        <v>200</v>
      </c>
      <c r="D125" s="42">
        <v>200</v>
      </c>
      <c r="E125" s="6" t="s">
        <v>47</v>
      </c>
      <c r="F125" s="23">
        <v>1500</v>
      </c>
      <c r="G125" s="24">
        <v>3.0000000000000001E-3</v>
      </c>
      <c r="H125" s="24">
        <v>3.0000000000000001E-3</v>
      </c>
      <c r="I125" s="24">
        <v>3.0000000000000001E-3</v>
      </c>
      <c r="J125" s="24">
        <v>3.0000000000000001E-3</v>
      </c>
      <c r="K125" s="24">
        <v>3.0000000000000001E-3</v>
      </c>
      <c r="L125" s="24">
        <v>3.0000000000000001E-3</v>
      </c>
      <c r="M125" s="23">
        <f t="shared" si="42"/>
        <v>4.5</v>
      </c>
      <c r="N125" s="23">
        <f t="shared" si="43"/>
        <v>4.5</v>
      </c>
      <c r="O125" s="23">
        <f t="shared" si="44"/>
        <v>4.5</v>
      </c>
      <c r="P125" s="41">
        <f>SUM(M125:M127)</f>
        <v>46.870000000000005</v>
      </c>
      <c r="Q125" s="41">
        <f>SUM(N125:N127)</f>
        <v>46.870000000000005</v>
      </c>
      <c r="R125" s="41">
        <f>SUM(O125:O127)</f>
        <v>46.870000000000005</v>
      </c>
      <c r="S125" s="41">
        <f>P125+P125*80%</f>
        <v>84.366000000000014</v>
      </c>
      <c r="T125" s="41">
        <f>Q125+Q125*80%</f>
        <v>84.366000000000014</v>
      </c>
      <c r="U125" s="41">
        <f>R125+R125*80%</f>
        <v>84.366000000000014</v>
      </c>
      <c r="V125" s="1"/>
      <c r="W125" s="1"/>
      <c r="X125" s="1"/>
      <c r="Y125" s="1"/>
    </row>
    <row r="126" spans="1:27" ht="15.75">
      <c r="A126" s="40"/>
      <c r="B126" s="42"/>
      <c r="C126" s="42"/>
      <c r="D126" s="42"/>
      <c r="E126" s="3" t="s">
        <v>34</v>
      </c>
      <c r="F126" s="23">
        <v>437</v>
      </c>
      <c r="G126" s="4">
        <v>0.01</v>
      </c>
      <c r="H126" s="4">
        <v>0.01</v>
      </c>
      <c r="I126" s="4">
        <v>0.01</v>
      </c>
      <c r="J126" s="4">
        <v>0.01</v>
      </c>
      <c r="K126" s="4">
        <v>0.01</v>
      </c>
      <c r="L126" s="4">
        <v>0.01</v>
      </c>
      <c r="M126" s="23">
        <f t="shared" si="42"/>
        <v>4.37</v>
      </c>
      <c r="N126" s="23">
        <f t="shared" si="43"/>
        <v>4.37</v>
      </c>
      <c r="O126" s="23">
        <f t="shared" si="44"/>
        <v>4.37</v>
      </c>
      <c r="P126" s="42"/>
      <c r="Q126" s="42"/>
      <c r="R126" s="42"/>
      <c r="S126" s="42"/>
      <c r="T126" s="42"/>
      <c r="U126" s="42"/>
      <c r="V126" s="1"/>
      <c r="W126" s="1"/>
      <c r="X126" s="1"/>
      <c r="Y126" s="1"/>
    </row>
    <row r="127" spans="1:27" ht="15.75">
      <c r="A127" s="40"/>
      <c r="B127" s="42"/>
      <c r="C127" s="42"/>
      <c r="D127" s="42"/>
      <c r="E127" s="3" t="s">
        <v>48</v>
      </c>
      <c r="F127" s="23">
        <v>2000</v>
      </c>
      <c r="G127" s="24">
        <v>1.9E-2</v>
      </c>
      <c r="H127" s="24">
        <v>1.9E-2</v>
      </c>
      <c r="I127" s="24">
        <v>1.9E-2</v>
      </c>
      <c r="J127" s="24">
        <v>1.9E-2</v>
      </c>
      <c r="K127" s="24">
        <v>1.9E-2</v>
      </c>
      <c r="L127" s="24">
        <v>1.9E-2</v>
      </c>
      <c r="M127" s="23">
        <f t="shared" si="42"/>
        <v>38</v>
      </c>
      <c r="N127" s="23">
        <f t="shared" si="43"/>
        <v>38</v>
      </c>
      <c r="O127" s="23">
        <f t="shared" si="44"/>
        <v>38</v>
      </c>
      <c r="P127" s="42"/>
      <c r="Q127" s="42"/>
      <c r="R127" s="42"/>
      <c r="S127" s="42"/>
      <c r="T127" s="42"/>
      <c r="U127" s="42"/>
      <c r="V127" s="1"/>
      <c r="W127" s="1"/>
      <c r="X127" s="1"/>
      <c r="Y127" s="1"/>
    </row>
    <row r="128" spans="1:27" ht="31.5">
      <c r="A128" s="14" t="s">
        <v>49</v>
      </c>
      <c r="B128" s="24">
        <v>20</v>
      </c>
      <c r="C128" s="24">
        <v>35</v>
      </c>
      <c r="D128" s="24">
        <v>40</v>
      </c>
      <c r="E128" s="7" t="s">
        <v>49</v>
      </c>
      <c r="F128" s="23">
        <v>425</v>
      </c>
      <c r="G128" s="4">
        <v>0.02</v>
      </c>
      <c r="H128" s="24">
        <v>3.5000000000000003E-2</v>
      </c>
      <c r="I128" s="4">
        <v>0.04</v>
      </c>
      <c r="J128" s="4">
        <v>0.02</v>
      </c>
      <c r="K128" s="24">
        <v>3.5000000000000003E-2</v>
      </c>
      <c r="L128" s="4">
        <v>0.04</v>
      </c>
      <c r="M128" s="23">
        <f>G128*F128</f>
        <v>8.5</v>
      </c>
      <c r="N128" s="23">
        <f>H128*F128</f>
        <v>14.875000000000002</v>
      </c>
      <c r="O128" s="23">
        <f>I128*F128</f>
        <v>17</v>
      </c>
      <c r="P128" s="23">
        <f>SUM(M128)</f>
        <v>8.5</v>
      </c>
      <c r="Q128" s="23">
        <f>SUM(N128)</f>
        <v>14.875000000000002</v>
      </c>
      <c r="R128" s="23">
        <f>SUM(O128)</f>
        <v>17</v>
      </c>
      <c r="S128" s="24">
        <f>P128+P128*80%</f>
        <v>15.3</v>
      </c>
      <c r="T128" s="23">
        <f>Q128+Q128*80%</f>
        <v>26.775000000000006</v>
      </c>
      <c r="U128" s="24">
        <f>R128+R128*80%</f>
        <v>30.6</v>
      </c>
      <c r="V128" s="1"/>
      <c r="W128" s="1"/>
      <c r="X128" s="1"/>
      <c r="Y128" s="1"/>
    </row>
    <row r="129" spans="1:25" ht="15.75">
      <c r="A129" s="14"/>
      <c r="B129" s="24"/>
      <c r="C129" s="24"/>
      <c r="D129" s="24"/>
      <c r="E129" s="7"/>
      <c r="F129" s="23"/>
      <c r="G129" s="4"/>
      <c r="H129" s="24"/>
      <c r="I129" s="4"/>
      <c r="J129" s="4"/>
      <c r="K129" s="4"/>
      <c r="L129" s="4"/>
      <c r="M129" s="23"/>
      <c r="N129" s="23"/>
      <c r="O129" s="23"/>
      <c r="P129" s="12">
        <f t="shared" ref="P129:U129" si="45">SUM(P116:P128)</f>
        <v>347.49</v>
      </c>
      <c r="Q129" s="12">
        <f t="shared" si="45"/>
        <v>370.02700000000004</v>
      </c>
      <c r="R129" s="12">
        <f t="shared" si="45"/>
        <v>372.80500000000006</v>
      </c>
      <c r="S129" s="12">
        <f t="shared" si="45"/>
        <v>625.48199999999997</v>
      </c>
      <c r="T129" s="12">
        <f t="shared" si="45"/>
        <v>666.04859999999996</v>
      </c>
      <c r="U129" s="12">
        <f t="shared" si="45"/>
        <v>671.04900000000009</v>
      </c>
      <c r="V129" s="1"/>
      <c r="W129" s="1"/>
      <c r="X129" s="1"/>
      <c r="Y129" s="1"/>
    </row>
    <row r="130" spans="1:25" ht="15.75">
      <c r="A130" s="38" t="s">
        <v>50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1"/>
      <c r="W130" s="1"/>
      <c r="X130" s="1"/>
      <c r="Y130" s="1"/>
    </row>
    <row r="131" spans="1:25" ht="15.75">
      <c r="A131" s="40" t="s">
        <v>102</v>
      </c>
      <c r="B131" s="49" t="s">
        <v>73</v>
      </c>
      <c r="C131" s="49" t="s">
        <v>74</v>
      </c>
      <c r="D131" s="49" t="s">
        <v>74</v>
      </c>
      <c r="E131" s="8" t="s">
        <v>103</v>
      </c>
      <c r="F131" s="23">
        <v>2711</v>
      </c>
      <c r="G131" s="4">
        <v>6.9000000000000006E-2</v>
      </c>
      <c r="H131" s="4">
        <v>8.5999999999999993E-2</v>
      </c>
      <c r="I131" s="4">
        <v>8.5999999999999993E-2</v>
      </c>
      <c r="J131" s="4">
        <v>0.05</v>
      </c>
      <c r="K131" s="4">
        <v>6.3E-2</v>
      </c>
      <c r="L131" s="4">
        <v>6.3E-2</v>
      </c>
      <c r="M131" s="23">
        <f t="shared" ref="M131:M154" si="46">G131*F131</f>
        <v>187.05900000000003</v>
      </c>
      <c r="N131" s="23">
        <f t="shared" ref="N131:N154" si="47">H131*F131</f>
        <v>233.14599999999999</v>
      </c>
      <c r="O131" s="23">
        <f t="shared" ref="O131:O154" si="48">I131*F131</f>
        <v>233.14599999999999</v>
      </c>
      <c r="P131" s="41">
        <f>SUM(M131:M137)</f>
        <v>200.59100000000001</v>
      </c>
      <c r="Q131" s="41">
        <f>SUM(N131:N137)</f>
        <v>249.39499999999998</v>
      </c>
      <c r="R131" s="41">
        <f>SUM(O131:O137)</f>
        <v>249.39499999999998</v>
      </c>
      <c r="S131" s="41">
        <f>P131+P131*80%</f>
        <v>361.06380000000001</v>
      </c>
      <c r="T131" s="41">
        <f>Q131+Q131*80%</f>
        <v>448.91099999999994</v>
      </c>
      <c r="U131" s="41">
        <f>R131+R131*80%</f>
        <v>448.91099999999994</v>
      </c>
      <c r="V131" s="1"/>
      <c r="W131" s="1"/>
      <c r="X131" s="1"/>
      <c r="Y131" s="1"/>
    </row>
    <row r="132" spans="1:25" ht="15.75">
      <c r="A132" s="40"/>
      <c r="B132" s="49"/>
      <c r="C132" s="49"/>
      <c r="D132" s="49"/>
      <c r="E132" s="3" t="s">
        <v>96</v>
      </c>
      <c r="F132" s="23">
        <v>607</v>
      </c>
      <c r="G132" s="4">
        <v>7.0000000000000001E-3</v>
      </c>
      <c r="H132" s="4">
        <v>8.0000000000000002E-3</v>
      </c>
      <c r="I132" s="4">
        <v>8.0000000000000002E-3</v>
      </c>
      <c r="J132" s="4">
        <v>7.0000000000000001E-3</v>
      </c>
      <c r="K132" s="4">
        <v>8.0000000000000002E-3</v>
      </c>
      <c r="L132" s="4">
        <v>8.0000000000000002E-3</v>
      </c>
      <c r="M132" s="23">
        <f t="shared" si="46"/>
        <v>4.2489999999999997</v>
      </c>
      <c r="N132" s="23">
        <f t="shared" si="47"/>
        <v>4.8559999999999999</v>
      </c>
      <c r="O132" s="23">
        <f t="shared" si="48"/>
        <v>4.8559999999999999</v>
      </c>
      <c r="P132" s="41"/>
      <c r="Q132" s="41"/>
      <c r="R132" s="41"/>
      <c r="S132" s="41"/>
      <c r="T132" s="41"/>
      <c r="U132" s="41"/>
      <c r="V132" s="1"/>
      <c r="W132" s="1"/>
      <c r="X132" s="1"/>
      <c r="Y132" s="1"/>
    </row>
    <row r="133" spans="1:25" ht="15.75">
      <c r="A133" s="40"/>
      <c r="B133" s="49"/>
      <c r="C133" s="49"/>
      <c r="D133" s="49"/>
      <c r="E133" s="3" t="s">
        <v>53</v>
      </c>
      <c r="F133" s="23">
        <v>149</v>
      </c>
      <c r="G133" s="24">
        <v>2.8000000000000001E-2</v>
      </c>
      <c r="H133" s="24">
        <v>3.5000000000000003E-2</v>
      </c>
      <c r="I133" s="4">
        <v>3.5000000000000003E-2</v>
      </c>
      <c r="J133" s="4">
        <v>2.4E-2</v>
      </c>
      <c r="K133" s="4">
        <v>0.03</v>
      </c>
      <c r="L133" s="4">
        <v>0.03</v>
      </c>
      <c r="M133" s="23">
        <f t="shared" si="46"/>
        <v>4.1719999999999997</v>
      </c>
      <c r="N133" s="23">
        <f t="shared" si="47"/>
        <v>5.2150000000000007</v>
      </c>
      <c r="O133" s="23">
        <f t="shared" si="48"/>
        <v>5.2150000000000007</v>
      </c>
      <c r="P133" s="41"/>
      <c r="Q133" s="41"/>
      <c r="R133" s="41"/>
      <c r="S133" s="41"/>
      <c r="T133" s="41"/>
      <c r="U133" s="41"/>
      <c r="V133" s="1"/>
      <c r="W133" s="1"/>
      <c r="X133" s="1"/>
      <c r="Y133" s="1"/>
    </row>
    <row r="134" spans="1:25" ht="15.75">
      <c r="A134" s="40"/>
      <c r="B134" s="49"/>
      <c r="C134" s="49"/>
      <c r="D134" s="49"/>
      <c r="E134" s="3" t="s">
        <v>40</v>
      </c>
      <c r="F134" s="23">
        <v>653</v>
      </c>
      <c r="G134" s="24">
        <v>4.0000000000000001E-3</v>
      </c>
      <c r="H134" s="24">
        <v>5.0000000000000001E-3</v>
      </c>
      <c r="I134" s="24">
        <v>5.0000000000000001E-3</v>
      </c>
      <c r="J134" s="24">
        <v>4.0000000000000001E-3</v>
      </c>
      <c r="K134" s="24">
        <v>5.0000000000000001E-3</v>
      </c>
      <c r="L134" s="24">
        <v>5.0000000000000001E-3</v>
      </c>
      <c r="M134" s="23">
        <f t="shared" si="46"/>
        <v>2.6120000000000001</v>
      </c>
      <c r="N134" s="23">
        <f t="shared" si="47"/>
        <v>3.2650000000000001</v>
      </c>
      <c r="O134" s="23">
        <f t="shared" si="48"/>
        <v>3.2650000000000001</v>
      </c>
      <c r="P134" s="41"/>
      <c r="Q134" s="41"/>
      <c r="R134" s="41"/>
      <c r="S134" s="41"/>
      <c r="T134" s="41"/>
      <c r="U134" s="41"/>
      <c r="V134" s="1"/>
      <c r="W134" s="1"/>
      <c r="X134" s="1"/>
      <c r="Y134" s="1"/>
    </row>
    <row r="135" spans="1:25" ht="15.75">
      <c r="A135" s="40"/>
      <c r="B135" s="49"/>
      <c r="C135" s="49"/>
      <c r="D135" s="49"/>
      <c r="E135" s="3" t="s">
        <v>45</v>
      </c>
      <c r="F135" s="23">
        <v>207</v>
      </c>
      <c r="G135" s="24">
        <v>5.0000000000000001E-3</v>
      </c>
      <c r="H135" s="24">
        <v>7.0000000000000001E-3</v>
      </c>
      <c r="I135" s="24">
        <v>7.0000000000000001E-3</v>
      </c>
      <c r="J135" s="24">
        <v>5.0000000000000001E-3</v>
      </c>
      <c r="K135" s="24">
        <v>7.0000000000000001E-3</v>
      </c>
      <c r="L135" s="24">
        <v>7.0000000000000001E-3</v>
      </c>
      <c r="M135" s="23">
        <f t="shared" si="46"/>
        <v>1.0349999999999999</v>
      </c>
      <c r="N135" s="23">
        <f t="shared" si="47"/>
        <v>1.4490000000000001</v>
      </c>
      <c r="O135" s="23">
        <f t="shared" si="48"/>
        <v>1.4490000000000001</v>
      </c>
      <c r="P135" s="41"/>
      <c r="Q135" s="41"/>
      <c r="R135" s="41"/>
      <c r="S135" s="41"/>
      <c r="T135" s="41"/>
      <c r="U135" s="41"/>
      <c r="V135" s="1"/>
      <c r="W135" s="1"/>
      <c r="X135" s="1"/>
      <c r="Y135" s="1"/>
    </row>
    <row r="136" spans="1:25" ht="15.75">
      <c r="A136" s="40"/>
      <c r="B136" s="49"/>
      <c r="C136" s="49"/>
      <c r="D136" s="49"/>
      <c r="E136" s="3" t="s">
        <v>22</v>
      </c>
      <c r="F136" s="23">
        <v>64</v>
      </c>
      <c r="G136" s="24">
        <v>1E-3</v>
      </c>
      <c r="H136" s="24">
        <v>1E-3</v>
      </c>
      <c r="I136" s="24">
        <v>1E-3</v>
      </c>
      <c r="J136" s="24">
        <v>1E-3</v>
      </c>
      <c r="K136" s="24">
        <v>1E-3</v>
      </c>
      <c r="L136" s="24">
        <v>1E-3</v>
      </c>
      <c r="M136" s="23">
        <f t="shared" si="46"/>
        <v>6.4000000000000001E-2</v>
      </c>
      <c r="N136" s="23">
        <f t="shared" si="47"/>
        <v>6.4000000000000001E-2</v>
      </c>
      <c r="O136" s="23">
        <f t="shared" si="48"/>
        <v>6.4000000000000001E-2</v>
      </c>
      <c r="P136" s="41"/>
      <c r="Q136" s="41"/>
      <c r="R136" s="41"/>
      <c r="S136" s="41"/>
      <c r="T136" s="41"/>
      <c r="U136" s="41"/>
      <c r="V136" s="1"/>
      <c r="W136" s="1"/>
      <c r="X136" s="1"/>
      <c r="Y136" s="1"/>
    </row>
    <row r="137" spans="1:25" ht="15.75">
      <c r="A137" s="40"/>
      <c r="B137" s="49"/>
      <c r="C137" s="49"/>
      <c r="D137" s="49"/>
      <c r="E137" s="3" t="s">
        <v>79</v>
      </c>
      <c r="F137" s="26">
        <v>700</v>
      </c>
      <c r="G137" s="26">
        <v>2E-3</v>
      </c>
      <c r="H137" s="26">
        <v>2E-3</v>
      </c>
      <c r="I137" s="26">
        <v>2E-3</v>
      </c>
      <c r="J137" s="26">
        <v>2E-3</v>
      </c>
      <c r="K137" s="26">
        <v>2E-3</v>
      </c>
      <c r="L137" s="26">
        <v>2E-3</v>
      </c>
      <c r="M137" s="23">
        <f t="shared" si="46"/>
        <v>1.4000000000000001</v>
      </c>
      <c r="N137" s="23">
        <f t="shared" si="47"/>
        <v>1.4000000000000001</v>
      </c>
      <c r="O137" s="23">
        <f t="shared" si="48"/>
        <v>1.4000000000000001</v>
      </c>
      <c r="P137" s="41"/>
      <c r="Q137" s="41"/>
      <c r="R137" s="41"/>
      <c r="S137" s="41"/>
      <c r="T137" s="41"/>
      <c r="U137" s="41"/>
      <c r="V137" s="1"/>
      <c r="W137" s="1"/>
      <c r="X137" s="1"/>
      <c r="Y137" s="1"/>
    </row>
    <row r="138" spans="1:25" ht="15.75">
      <c r="A138" s="40" t="s">
        <v>104</v>
      </c>
      <c r="B138" s="42">
        <v>100</v>
      </c>
      <c r="C138" s="42">
        <v>150</v>
      </c>
      <c r="D138" s="42">
        <v>150</v>
      </c>
      <c r="E138" s="6" t="s">
        <v>105</v>
      </c>
      <c r="F138" s="23">
        <v>624</v>
      </c>
      <c r="G138" s="4">
        <v>3.5000000000000003E-2</v>
      </c>
      <c r="H138" s="4">
        <v>5.2999999999999999E-2</v>
      </c>
      <c r="I138" s="4">
        <v>5.2999999999999999E-2</v>
      </c>
      <c r="J138" s="4">
        <v>3.5000000000000003E-2</v>
      </c>
      <c r="K138" s="4">
        <v>5.2999999999999999E-2</v>
      </c>
      <c r="L138" s="4">
        <v>5.2999999999999999E-2</v>
      </c>
      <c r="M138" s="23">
        <f t="shared" si="46"/>
        <v>21.840000000000003</v>
      </c>
      <c r="N138" s="23">
        <f t="shared" si="47"/>
        <v>33.071999999999996</v>
      </c>
      <c r="O138" s="23">
        <f t="shared" si="48"/>
        <v>33.071999999999996</v>
      </c>
      <c r="P138" s="41">
        <f>SUM(M138:M140)</f>
        <v>58.424000000000007</v>
      </c>
      <c r="Q138" s="41">
        <f>SUM(N138:N140)</f>
        <v>69.655999999999992</v>
      </c>
      <c r="R138" s="41">
        <f>SUM(O138:O140)</f>
        <v>69.655999999999992</v>
      </c>
      <c r="S138" s="41">
        <f>P138+P138*80%</f>
        <v>105.16320000000002</v>
      </c>
      <c r="T138" s="41">
        <f>Q138+Q138*80%</f>
        <v>125.38079999999999</v>
      </c>
      <c r="U138" s="41">
        <f>R138+R138*80%</f>
        <v>125.38079999999999</v>
      </c>
      <c r="V138" s="1"/>
      <c r="W138" s="1"/>
      <c r="X138" s="1"/>
      <c r="Y138" s="1"/>
    </row>
    <row r="139" spans="1:25" ht="15.75">
      <c r="A139" s="40"/>
      <c r="B139" s="42"/>
      <c r="C139" s="42"/>
      <c r="D139" s="42"/>
      <c r="E139" s="3" t="s">
        <v>21</v>
      </c>
      <c r="F139" s="23">
        <v>3652</v>
      </c>
      <c r="G139" s="24">
        <v>0.01</v>
      </c>
      <c r="H139" s="24">
        <v>0.01</v>
      </c>
      <c r="I139" s="24">
        <v>0.01</v>
      </c>
      <c r="J139" s="24">
        <v>0.01</v>
      </c>
      <c r="K139" s="24">
        <v>0.01</v>
      </c>
      <c r="L139" s="24">
        <v>0.01</v>
      </c>
      <c r="M139" s="23">
        <f t="shared" si="46"/>
        <v>36.520000000000003</v>
      </c>
      <c r="N139" s="23">
        <f t="shared" si="47"/>
        <v>36.520000000000003</v>
      </c>
      <c r="O139" s="23">
        <f t="shared" si="48"/>
        <v>36.520000000000003</v>
      </c>
      <c r="P139" s="42"/>
      <c r="Q139" s="42"/>
      <c r="R139" s="42"/>
      <c r="S139" s="42"/>
      <c r="T139" s="42"/>
      <c r="U139" s="42"/>
      <c r="V139" s="1"/>
      <c r="W139" s="1"/>
      <c r="X139" s="1"/>
      <c r="Y139" s="1"/>
    </row>
    <row r="140" spans="1:25" ht="15.75">
      <c r="A140" s="40"/>
      <c r="B140" s="42"/>
      <c r="C140" s="42"/>
      <c r="D140" s="42"/>
      <c r="E140" s="3" t="s">
        <v>22</v>
      </c>
      <c r="F140" s="23">
        <v>64</v>
      </c>
      <c r="G140" s="24">
        <v>1E-3</v>
      </c>
      <c r="H140" s="24">
        <v>1E-3</v>
      </c>
      <c r="I140" s="24">
        <v>1E-3</v>
      </c>
      <c r="J140" s="24">
        <v>1E-3</v>
      </c>
      <c r="K140" s="24">
        <v>1E-3</v>
      </c>
      <c r="L140" s="24">
        <v>1E-3</v>
      </c>
      <c r="M140" s="23">
        <f t="shared" si="46"/>
        <v>6.4000000000000001E-2</v>
      </c>
      <c r="N140" s="23">
        <f t="shared" si="47"/>
        <v>6.4000000000000001E-2</v>
      </c>
      <c r="O140" s="23">
        <f t="shared" si="48"/>
        <v>6.4000000000000001E-2</v>
      </c>
      <c r="P140" s="42"/>
      <c r="Q140" s="42"/>
      <c r="R140" s="42"/>
      <c r="S140" s="42"/>
      <c r="T140" s="42"/>
      <c r="U140" s="42"/>
      <c r="V140" s="1"/>
      <c r="W140" s="1"/>
      <c r="X140" s="1"/>
      <c r="Y140" s="1"/>
    </row>
    <row r="141" spans="1:25" ht="15.75">
      <c r="A141" s="40" t="s">
        <v>82</v>
      </c>
      <c r="B141" s="42">
        <v>60</v>
      </c>
      <c r="C141" s="42">
        <v>60</v>
      </c>
      <c r="D141" s="42">
        <v>60</v>
      </c>
      <c r="E141" s="9" t="s">
        <v>83</v>
      </c>
      <c r="F141" s="23">
        <v>539</v>
      </c>
      <c r="G141" s="4">
        <v>3.3000000000000002E-2</v>
      </c>
      <c r="H141" s="4">
        <v>3.3000000000000002E-2</v>
      </c>
      <c r="I141" s="4">
        <v>3.3000000000000002E-2</v>
      </c>
      <c r="J141" s="4">
        <v>3.3000000000000002E-2</v>
      </c>
      <c r="K141" s="4">
        <v>3.3000000000000002E-2</v>
      </c>
      <c r="L141" s="4">
        <v>3.3000000000000002E-2</v>
      </c>
      <c r="M141" s="23">
        <f t="shared" si="46"/>
        <v>17.787000000000003</v>
      </c>
      <c r="N141" s="23">
        <f t="shared" si="47"/>
        <v>17.787000000000003</v>
      </c>
      <c r="O141" s="23">
        <f t="shared" si="48"/>
        <v>17.787000000000003</v>
      </c>
      <c r="P141" s="41">
        <f>SUM(M141:M150)</f>
        <v>76.117000000000004</v>
      </c>
      <c r="Q141" s="41">
        <f>SUM(N141:N150)</f>
        <v>76.117000000000004</v>
      </c>
      <c r="R141" s="41">
        <f>SUM(O141:O150)</f>
        <v>76.117000000000004</v>
      </c>
      <c r="S141" s="41">
        <f>P141+P141*80%</f>
        <v>137.01060000000001</v>
      </c>
      <c r="T141" s="41">
        <f>Q141+Q141*80%</f>
        <v>137.01060000000001</v>
      </c>
      <c r="U141" s="41">
        <f>R141+R141*80%</f>
        <v>137.01060000000001</v>
      </c>
      <c r="V141" s="1"/>
      <c r="W141" s="1"/>
      <c r="X141" s="1"/>
      <c r="Y141" s="1"/>
    </row>
    <row r="142" spans="1:25" ht="31.5">
      <c r="A142" s="40"/>
      <c r="B142" s="42"/>
      <c r="C142" s="42"/>
      <c r="D142" s="42"/>
      <c r="E142" s="9" t="s">
        <v>84</v>
      </c>
      <c r="F142" s="23">
        <v>539</v>
      </c>
      <c r="G142" s="4">
        <v>2E-3</v>
      </c>
      <c r="H142" s="4">
        <v>2E-3</v>
      </c>
      <c r="I142" s="4">
        <v>2E-3</v>
      </c>
      <c r="J142" s="4">
        <v>2E-3</v>
      </c>
      <c r="K142" s="4">
        <v>2E-3</v>
      </c>
      <c r="L142" s="4">
        <v>2E-3</v>
      </c>
      <c r="M142" s="23">
        <f t="shared" si="46"/>
        <v>1.0780000000000001</v>
      </c>
      <c r="N142" s="23">
        <f t="shared" si="47"/>
        <v>1.0780000000000001</v>
      </c>
      <c r="O142" s="23">
        <f t="shared" si="48"/>
        <v>1.0780000000000001</v>
      </c>
      <c r="P142" s="41"/>
      <c r="Q142" s="41"/>
      <c r="R142" s="41"/>
      <c r="S142" s="41"/>
      <c r="T142" s="41"/>
      <c r="U142" s="41"/>
      <c r="V142" s="1"/>
      <c r="W142" s="1"/>
      <c r="X142" s="1"/>
      <c r="Y142" s="1"/>
    </row>
    <row r="143" spans="1:25" ht="15.75">
      <c r="A143" s="40"/>
      <c r="B143" s="42"/>
      <c r="C143" s="42"/>
      <c r="D143" s="42"/>
      <c r="E143" s="9" t="s">
        <v>34</v>
      </c>
      <c r="F143" s="23">
        <v>437</v>
      </c>
      <c r="G143" s="4">
        <v>3.0000000000000001E-3</v>
      </c>
      <c r="H143" s="4">
        <v>3.0000000000000001E-3</v>
      </c>
      <c r="I143" s="4">
        <v>3.0000000000000001E-3</v>
      </c>
      <c r="J143" s="4">
        <v>3.0000000000000001E-3</v>
      </c>
      <c r="K143" s="4">
        <v>3.0000000000000001E-3</v>
      </c>
      <c r="L143" s="4">
        <v>3.0000000000000001E-3</v>
      </c>
      <c r="M143" s="23">
        <f t="shared" si="46"/>
        <v>1.3109999999999999</v>
      </c>
      <c r="N143" s="23">
        <f t="shared" si="47"/>
        <v>1.3109999999999999</v>
      </c>
      <c r="O143" s="23">
        <f t="shared" si="48"/>
        <v>1.3109999999999999</v>
      </c>
      <c r="P143" s="41"/>
      <c r="Q143" s="41"/>
      <c r="R143" s="41"/>
      <c r="S143" s="41"/>
      <c r="T143" s="41"/>
      <c r="U143" s="41"/>
      <c r="V143" s="1"/>
      <c r="W143" s="1"/>
      <c r="X143" s="1"/>
      <c r="Y143" s="1"/>
    </row>
    <row r="144" spans="1:25" ht="15.75">
      <c r="A144" s="40"/>
      <c r="B144" s="42"/>
      <c r="C144" s="42"/>
      <c r="D144" s="42"/>
      <c r="E144" s="9" t="s">
        <v>85</v>
      </c>
      <c r="F144" s="23">
        <v>3652</v>
      </c>
      <c r="G144" s="4">
        <v>2E-3</v>
      </c>
      <c r="H144" s="4">
        <v>2E-3</v>
      </c>
      <c r="I144" s="4">
        <v>2E-3</v>
      </c>
      <c r="J144" s="4">
        <v>2E-3</v>
      </c>
      <c r="K144" s="4">
        <v>2E-3</v>
      </c>
      <c r="L144" s="4">
        <v>2E-3</v>
      </c>
      <c r="M144" s="23">
        <f t="shared" si="46"/>
        <v>7.3040000000000003</v>
      </c>
      <c r="N144" s="23">
        <f t="shared" si="47"/>
        <v>7.3040000000000003</v>
      </c>
      <c r="O144" s="23">
        <f t="shared" si="48"/>
        <v>7.3040000000000003</v>
      </c>
      <c r="P144" s="41"/>
      <c r="Q144" s="41"/>
      <c r="R144" s="41"/>
      <c r="S144" s="41"/>
      <c r="T144" s="41"/>
      <c r="U144" s="41"/>
      <c r="V144" s="1"/>
      <c r="W144" s="1"/>
      <c r="X144" s="1"/>
      <c r="Y144" s="1"/>
    </row>
    <row r="145" spans="1:25" ht="15.75">
      <c r="A145" s="40"/>
      <c r="B145" s="42"/>
      <c r="C145" s="42"/>
      <c r="D145" s="42"/>
      <c r="E145" s="9" t="s">
        <v>86</v>
      </c>
      <c r="F145" s="23">
        <v>412</v>
      </c>
      <c r="G145" s="4">
        <v>2E-3</v>
      </c>
      <c r="H145" s="4">
        <v>2E-3</v>
      </c>
      <c r="I145" s="4">
        <v>2E-3</v>
      </c>
      <c r="J145" s="4">
        <v>2E-3</v>
      </c>
      <c r="K145" s="4">
        <v>2E-3</v>
      </c>
      <c r="L145" s="4">
        <v>2E-3</v>
      </c>
      <c r="M145" s="23">
        <f t="shared" si="46"/>
        <v>0.82400000000000007</v>
      </c>
      <c r="N145" s="23">
        <f t="shared" si="47"/>
        <v>0.82400000000000007</v>
      </c>
      <c r="O145" s="23">
        <f t="shared" si="48"/>
        <v>0.82400000000000007</v>
      </c>
      <c r="P145" s="41"/>
      <c r="Q145" s="41"/>
      <c r="R145" s="41"/>
      <c r="S145" s="41"/>
      <c r="T145" s="41"/>
      <c r="U145" s="41"/>
      <c r="V145" s="1"/>
      <c r="W145" s="1"/>
      <c r="X145" s="1"/>
      <c r="Y145" s="1"/>
    </row>
    <row r="146" spans="1:25" ht="15.75">
      <c r="A146" s="40"/>
      <c r="B146" s="42"/>
      <c r="C146" s="42"/>
      <c r="D146" s="42"/>
      <c r="E146" s="9" t="s">
        <v>22</v>
      </c>
      <c r="F146" s="23">
        <v>64</v>
      </c>
      <c r="G146" s="4">
        <v>1E-3</v>
      </c>
      <c r="H146" s="4">
        <v>1E-3</v>
      </c>
      <c r="I146" s="4">
        <v>1E-3</v>
      </c>
      <c r="J146" s="4">
        <v>1E-3</v>
      </c>
      <c r="K146" s="4">
        <v>1E-3</v>
      </c>
      <c r="L146" s="4">
        <v>1E-3</v>
      </c>
      <c r="M146" s="23">
        <f t="shared" si="46"/>
        <v>6.4000000000000001E-2</v>
      </c>
      <c r="N146" s="23">
        <f t="shared" si="47"/>
        <v>6.4000000000000001E-2</v>
      </c>
      <c r="O146" s="23">
        <f t="shared" si="48"/>
        <v>6.4000000000000001E-2</v>
      </c>
      <c r="P146" s="41"/>
      <c r="Q146" s="41"/>
      <c r="R146" s="41"/>
      <c r="S146" s="41"/>
      <c r="T146" s="41"/>
      <c r="U146" s="41"/>
      <c r="V146" s="1"/>
      <c r="W146" s="1"/>
      <c r="X146" s="1"/>
      <c r="Y146" s="1"/>
    </row>
    <row r="147" spans="1:25" ht="15.75">
      <c r="A147" s="40"/>
      <c r="B147" s="42"/>
      <c r="C147" s="42"/>
      <c r="D147" s="42"/>
      <c r="E147" s="9" t="s">
        <v>106</v>
      </c>
      <c r="F147" s="23">
        <v>5693</v>
      </c>
      <c r="G147" s="4">
        <v>1E-3</v>
      </c>
      <c r="H147" s="4">
        <v>1E-3</v>
      </c>
      <c r="I147" s="4">
        <v>1E-3</v>
      </c>
      <c r="J147" s="4">
        <v>1E-3</v>
      </c>
      <c r="K147" s="4">
        <v>1E-3</v>
      </c>
      <c r="L147" s="4">
        <v>1E-3</v>
      </c>
      <c r="M147" s="23">
        <f t="shared" si="46"/>
        <v>5.6930000000000005</v>
      </c>
      <c r="N147" s="23">
        <f t="shared" si="47"/>
        <v>5.6930000000000005</v>
      </c>
      <c r="O147" s="23">
        <f t="shared" si="48"/>
        <v>5.6930000000000005</v>
      </c>
      <c r="P147" s="41"/>
      <c r="Q147" s="41"/>
      <c r="R147" s="41"/>
      <c r="S147" s="41"/>
      <c r="T147" s="41"/>
      <c r="U147" s="41"/>
      <c r="V147" s="1"/>
      <c r="W147" s="1"/>
      <c r="X147" s="1"/>
      <c r="Y147" s="1"/>
    </row>
    <row r="148" spans="1:25" ht="15.75">
      <c r="A148" s="40"/>
      <c r="B148" s="42"/>
      <c r="C148" s="42"/>
      <c r="D148" s="42"/>
      <c r="E148" s="9" t="s">
        <v>88</v>
      </c>
      <c r="F148" s="23">
        <v>1423</v>
      </c>
      <c r="G148" s="4">
        <v>2.8000000000000001E-2</v>
      </c>
      <c r="H148" s="4">
        <v>2.8000000000000001E-2</v>
      </c>
      <c r="I148" s="4">
        <v>2.8000000000000001E-2</v>
      </c>
      <c r="J148" s="4">
        <v>2.8000000000000001E-2</v>
      </c>
      <c r="K148" s="4">
        <v>2.8000000000000001E-2</v>
      </c>
      <c r="L148" s="4">
        <v>2.8000000000000001E-2</v>
      </c>
      <c r="M148" s="23">
        <f t="shared" si="46"/>
        <v>39.844000000000001</v>
      </c>
      <c r="N148" s="23">
        <f t="shared" si="47"/>
        <v>39.844000000000001</v>
      </c>
      <c r="O148" s="23">
        <f t="shared" si="48"/>
        <v>39.844000000000001</v>
      </c>
      <c r="P148" s="41"/>
      <c r="Q148" s="41"/>
      <c r="R148" s="41"/>
      <c r="S148" s="41"/>
      <c r="T148" s="41"/>
      <c r="U148" s="41"/>
      <c r="V148" s="1"/>
      <c r="W148" s="1"/>
      <c r="X148" s="1"/>
      <c r="Y148" s="1"/>
    </row>
    <row r="149" spans="1:25" ht="15.75">
      <c r="A149" s="40"/>
      <c r="B149" s="42"/>
      <c r="C149" s="42"/>
      <c r="D149" s="42"/>
      <c r="E149" s="9" t="s">
        <v>89</v>
      </c>
      <c r="F149" s="23">
        <v>6000</v>
      </c>
      <c r="G149" s="18">
        <v>2.9999999999999997E-4</v>
      </c>
      <c r="H149" s="18">
        <v>2.9999999999999997E-4</v>
      </c>
      <c r="I149" s="18">
        <v>2.9999999999999997E-4</v>
      </c>
      <c r="J149" s="18">
        <v>2.9999999999999997E-4</v>
      </c>
      <c r="K149" s="18">
        <v>2.9999999999999997E-4</v>
      </c>
      <c r="L149" s="18">
        <v>2.9999999999999997E-4</v>
      </c>
      <c r="M149" s="23">
        <f t="shared" si="46"/>
        <v>1.7999999999999998</v>
      </c>
      <c r="N149" s="23">
        <f t="shared" si="47"/>
        <v>1.7999999999999998</v>
      </c>
      <c r="O149" s="23">
        <f t="shared" si="48"/>
        <v>1.7999999999999998</v>
      </c>
      <c r="P149" s="41"/>
      <c r="Q149" s="41"/>
      <c r="R149" s="41"/>
      <c r="S149" s="41"/>
      <c r="T149" s="41"/>
      <c r="U149" s="41"/>
      <c r="V149" s="1"/>
      <c r="W149" s="1"/>
      <c r="X149" s="1"/>
      <c r="Y149" s="1"/>
    </row>
    <row r="150" spans="1:25" ht="31.5">
      <c r="A150" s="40"/>
      <c r="B150" s="42"/>
      <c r="C150" s="42"/>
      <c r="D150" s="42"/>
      <c r="E150" s="9" t="s">
        <v>90</v>
      </c>
      <c r="F150" s="23">
        <v>412</v>
      </c>
      <c r="G150" s="4">
        <v>1E-3</v>
      </c>
      <c r="H150" s="4">
        <v>1E-3</v>
      </c>
      <c r="I150" s="4">
        <v>1E-3</v>
      </c>
      <c r="J150" s="4">
        <v>1E-3</v>
      </c>
      <c r="K150" s="4">
        <v>1E-3</v>
      </c>
      <c r="L150" s="4">
        <v>1E-3</v>
      </c>
      <c r="M150" s="23">
        <f t="shared" si="46"/>
        <v>0.41200000000000003</v>
      </c>
      <c r="N150" s="23">
        <f t="shared" si="47"/>
        <v>0.41200000000000003</v>
      </c>
      <c r="O150" s="23">
        <f t="shared" si="48"/>
        <v>0.41200000000000003</v>
      </c>
      <c r="P150" s="41"/>
      <c r="Q150" s="41"/>
      <c r="R150" s="41"/>
      <c r="S150" s="41"/>
      <c r="T150" s="41"/>
      <c r="U150" s="41"/>
      <c r="V150" s="1"/>
      <c r="W150" s="1"/>
      <c r="X150" s="1"/>
      <c r="Y150" s="1"/>
    </row>
    <row r="151" spans="1:25" ht="15.75">
      <c r="A151" s="40" t="s">
        <v>91</v>
      </c>
      <c r="B151" s="42">
        <v>200</v>
      </c>
      <c r="C151" s="42">
        <v>200</v>
      </c>
      <c r="D151" s="42">
        <v>200</v>
      </c>
      <c r="E151" s="3" t="s">
        <v>92</v>
      </c>
      <c r="F151" s="23">
        <v>2000</v>
      </c>
      <c r="G151" s="26">
        <v>0.02</v>
      </c>
      <c r="H151" s="26">
        <v>0.02</v>
      </c>
      <c r="I151" s="26">
        <v>0.02</v>
      </c>
      <c r="J151" s="26">
        <v>0.02</v>
      </c>
      <c r="K151" s="26">
        <v>0.02</v>
      </c>
      <c r="L151" s="26">
        <v>0.02</v>
      </c>
      <c r="M151" s="23">
        <f t="shared" si="46"/>
        <v>40</v>
      </c>
      <c r="N151" s="23">
        <f t="shared" si="47"/>
        <v>40</v>
      </c>
      <c r="O151" s="23">
        <f t="shared" si="48"/>
        <v>40</v>
      </c>
      <c r="P151" s="41">
        <f>SUM(M151:M153)</f>
        <v>51.24</v>
      </c>
      <c r="Q151" s="41">
        <f>SUM(N151:N153)</f>
        <v>51.24</v>
      </c>
      <c r="R151" s="41">
        <f>SUM(O151:O153)</f>
        <v>51.24</v>
      </c>
      <c r="S151" s="41">
        <f>P151+P151*80%</f>
        <v>92.231999999999999</v>
      </c>
      <c r="T151" s="41">
        <f>Q151+Q151*80%</f>
        <v>92.231999999999999</v>
      </c>
      <c r="U151" s="41">
        <f>R151+R151*80%</f>
        <v>92.231999999999999</v>
      </c>
      <c r="V151" s="1"/>
      <c r="W151" s="1"/>
      <c r="X151" s="1"/>
      <c r="Y151" s="1"/>
    </row>
    <row r="152" spans="1:25" ht="15.75">
      <c r="A152" s="40"/>
      <c r="B152" s="42"/>
      <c r="C152" s="42"/>
      <c r="D152" s="42"/>
      <c r="E152" s="13" t="s">
        <v>34</v>
      </c>
      <c r="F152" s="23">
        <v>437</v>
      </c>
      <c r="G152" s="24">
        <v>0.02</v>
      </c>
      <c r="H152" s="4">
        <v>0.02</v>
      </c>
      <c r="I152" s="24">
        <v>0.02</v>
      </c>
      <c r="J152" s="24">
        <v>0.02</v>
      </c>
      <c r="K152" s="4">
        <v>0.02</v>
      </c>
      <c r="L152" s="24">
        <v>0.02</v>
      </c>
      <c r="M152" s="23">
        <f t="shared" si="46"/>
        <v>8.74</v>
      </c>
      <c r="N152" s="23">
        <f t="shared" si="47"/>
        <v>8.74</v>
      </c>
      <c r="O152" s="23">
        <f t="shared" si="48"/>
        <v>8.74</v>
      </c>
      <c r="P152" s="41"/>
      <c r="Q152" s="41"/>
      <c r="R152" s="41"/>
      <c r="S152" s="41"/>
      <c r="T152" s="41"/>
      <c r="U152" s="41"/>
      <c r="V152" s="1"/>
      <c r="W152" s="1"/>
      <c r="X152" s="1"/>
      <c r="Y152" s="1"/>
    </row>
    <row r="153" spans="1:25" ht="15.75">
      <c r="A153" s="40"/>
      <c r="B153" s="42"/>
      <c r="C153" s="42"/>
      <c r="D153" s="42"/>
      <c r="E153" s="3" t="s">
        <v>93</v>
      </c>
      <c r="F153" s="23">
        <v>2500</v>
      </c>
      <c r="G153" s="24">
        <v>1E-3</v>
      </c>
      <c r="H153" s="24">
        <v>1E-3</v>
      </c>
      <c r="I153" s="24">
        <v>1E-3</v>
      </c>
      <c r="J153" s="24">
        <v>1E-3</v>
      </c>
      <c r="K153" s="24">
        <v>1E-3</v>
      </c>
      <c r="L153" s="24">
        <v>1E-3</v>
      </c>
      <c r="M153" s="23">
        <f t="shared" si="46"/>
        <v>2.5</v>
      </c>
      <c r="N153" s="23">
        <f t="shared" si="47"/>
        <v>2.5</v>
      </c>
      <c r="O153" s="23">
        <f t="shared" si="48"/>
        <v>2.5</v>
      </c>
      <c r="P153" s="41"/>
      <c r="Q153" s="41"/>
      <c r="R153" s="41"/>
      <c r="S153" s="41"/>
      <c r="T153" s="41"/>
      <c r="U153" s="41"/>
      <c r="V153" s="1"/>
      <c r="W153" s="1"/>
      <c r="X153" s="1"/>
      <c r="Y153" s="1"/>
    </row>
    <row r="154" spans="1:25" ht="31.5">
      <c r="A154" s="14" t="s">
        <v>49</v>
      </c>
      <c r="B154" s="24">
        <v>20</v>
      </c>
      <c r="C154" s="24">
        <v>35</v>
      </c>
      <c r="D154" s="24">
        <v>40</v>
      </c>
      <c r="E154" s="5" t="s">
        <v>60</v>
      </c>
      <c r="F154" s="23">
        <v>425</v>
      </c>
      <c r="G154" s="4">
        <v>0.02</v>
      </c>
      <c r="H154" s="24">
        <v>3.5000000000000003E-2</v>
      </c>
      <c r="I154" s="4">
        <v>0.04</v>
      </c>
      <c r="J154" s="4">
        <v>0.02</v>
      </c>
      <c r="K154" s="24">
        <v>3.5000000000000003E-2</v>
      </c>
      <c r="L154" s="4">
        <v>0.04</v>
      </c>
      <c r="M154" s="23">
        <f t="shared" si="46"/>
        <v>8.5</v>
      </c>
      <c r="N154" s="23">
        <f t="shared" si="47"/>
        <v>14.875000000000002</v>
      </c>
      <c r="O154" s="23">
        <f t="shared" si="48"/>
        <v>17</v>
      </c>
      <c r="P154" s="23">
        <f>SUM(M154)</f>
        <v>8.5</v>
      </c>
      <c r="Q154" s="23">
        <f>SUM(N154)</f>
        <v>14.875000000000002</v>
      </c>
      <c r="R154" s="23">
        <f>SUM(O154)</f>
        <v>17</v>
      </c>
      <c r="S154" s="13">
        <f>P154+P154*80%</f>
        <v>15.3</v>
      </c>
      <c r="T154" s="13">
        <f>Q154+Q154*80%</f>
        <v>26.775000000000006</v>
      </c>
      <c r="U154" s="13">
        <f>R154+R154*80%</f>
        <v>30.6</v>
      </c>
      <c r="V154" s="1"/>
      <c r="W154" s="1"/>
      <c r="X154" s="1"/>
      <c r="Y154" s="1"/>
    </row>
    <row r="155" spans="1:25" ht="15.75">
      <c r="A155" s="14"/>
      <c r="B155" s="24"/>
      <c r="C155" s="24"/>
      <c r="D155" s="24"/>
      <c r="E155" s="7"/>
      <c r="F155" s="23"/>
      <c r="G155" s="4"/>
      <c r="H155" s="24"/>
      <c r="I155" s="4"/>
      <c r="J155" s="4"/>
      <c r="K155" s="4"/>
      <c r="L155" s="4"/>
      <c r="M155" s="23"/>
      <c r="N155" s="23"/>
      <c r="O155" s="23"/>
      <c r="P155" s="12">
        <f>SUM(P131:P154)</f>
        <v>394.87200000000001</v>
      </c>
      <c r="Q155" s="12">
        <f t="shared" ref="Q155:U155" si="49">SUM(Q131:Q154)</f>
        <v>461.28300000000002</v>
      </c>
      <c r="R155" s="12">
        <f t="shared" si="49"/>
        <v>463.40800000000002</v>
      </c>
      <c r="S155" s="12">
        <f t="shared" si="49"/>
        <v>710.76959999999997</v>
      </c>
      <c r="T155" s="12">
        <f t="shared" si="49"/>
        <v>830.30939999999998</v>
      </c>
      <c r="U155" s="12">
        <f t="shared" si="49"/>
        <v>834.13440000000003</v>
      </c>
      <c r="V155" s="1"/>
      <c r="W155" s="1"/>
      <c r="X155" s="1"/>
      <c r="Y155" s="1"/>
    </row>
    <row r="156" spans="1:25" ht="15.75">
      <c r="A156" s="38" t="s">
        <v>61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1"/>
      <c r="W156" s="1"/>
      <c r="X156" s="1"/>
      <c r="Y156" s="1"/>
    </row>
    <row r="157" spans="1:25" ht="15.75">
      <c r="A157" s="40" t="s">
        <v>107</v>
      </c>
      <c r="B157" s="42">
        <v>60</v>
      </c>
      <c r="C157" s="42">
        <v>80</v>
      </c>
      <c r="D157" s="42">
        <v>100</v>
      </c>
      <c r="E157" s="3" t="s">
        <v>63</v>
      </c>
      <c r="F157" s="23">
        <v>140</v>
      </c>
      <c r="G157" s="4">
        <v>4.3999999999999997E-2</v>
      </c>
      <c r="H157" s="23">
        <v>6.3E-2</v>
      </c>
      <c r="I157" s="23">
        <v>6.3E-2</v>
      </c>
      <c r="J157" s="4">
        <v>3.5000000000000003E-2</v>
      </c>
      <c r="K157" s="4">
        <v>0.05</v>
      </c>
      <c r="L157" s="4">
        <v>0.05</v>
      </c>
      <c r="M157" s="23">
        <f>G157*F157</f>
        <v>6.1599999999999993</v>
      </c>
      <c r="N157" s="23">
        <f>H157*F157</f>
        <v>8.82</v>
      </c>
      <c r="O157" s="23">
        <f>I157*F157</f>
        <v>8.82</v>
      </c>
      <c r="P157" s="41">
        <f>SUM(M157:M160)</f>
        <v>17.942</v>
      </c>
      <c r="Q157" s="41">
        <f>SUM(N157:N160)</f>
        <v>23.214000000000002</v>
      </c>
      <c r="R157" s="41">
        <f>SUM(O157:O160)</f>
        <v>23.214000000000002</v>
      </c>
      <c r="S157" s="42">
        <f>P157+P157*80%</f>
        <v>32.2956</v>
      </c>
      <c r="T157" s="41">
        <f>Q157+Q157*80%</f>
        <v>41.785200000000003</v>
      </c>
      <c r="U157" s="41">
        <f>R157+R157*80%</f>
        <v>41.785200000000003</v>
      </c>
      <c r="V157" s="1"/>
      <c r="W157" s="1"/>
      <c r="X157" s="1"/>
      <c r="Y157" s="1"/>
    </row>
    <row r="158" spans="1:25" ht="15.75">
      <c r="A158" s="40"/>
      <c r="B158" s="42"/>
      <c r="C158" s="42"/>
      <c r="D158" s="42"/>
      <c r="E158" s="3" t="s">
        <v>22</v>
      </c>
      <c r="F158" s="23">
        <v>64</v>
      </c>
      <c r="G158" s="24">
        <v>1E-3</v>
      </c>
      <c r="H158" s="24">
        <v>1E-3</v>
      </c>
      <c r="I158" s="24">
        <v>1E-3</v>
      </c>
      <c r="J158" s="24">
        <v>1E-3</v>
      </c>
      <c r="K158" s="24">
        <v>1E-3</v>
      </c>
      <c r="L158" s="24">
        <v>1E-3</v>
      </c>
      <c r="M158" s="23">
        <f t="shared" ref="M158:M169" si="50">G158*F158</f>
        <v>6.4000000000000001E-2</v>
      </c>
      <c r="N158" s="23">
        <f t="shared" ref="N158:N169" si="51">H158*F158</f>
        <v>6.4000000000000001E-2</v>
      </c>
      <c r="O158" s="23">
        <f t="shared" ref="O158:O169" si="52">I158*F158</f>
        <v>6.4000000000000001E-2</v>
      </c>
      <c r="P158" s="42"/>
      <c r="Q158" s="42"/>
      <c r="R158" s="42"/>
      <c r="S158" s="42"/>
      <c r="T158" s="41"/>
      <c r="U158" s="41"/>
      <c r="V158" s="1"/>
      <c r="W158" s="1"/>
      <c r="X158" s="1"/>
      <c r="Y158" s="1"/>
    </row>
    <row r="159" spans="1:25" ht="15.75">
      <c r="A159" s="40"/>
      <c r="B159" s="42"/>
      <c r="C159" s="42"/>
      <c r="D159" s="42"/>
      <c r="E159" s="3" t="s">
        <v>64</v>
      </c>
      <c r="F159" s="23">
        <v>2600</v>
      </c>
      <c r="G159" s="24">
        <v>3.0000000000000001E-3</v>
      </c>
      <c r="H159" s="24">
        <v>3.0000000000000001E-3</v>
      </c>
      <c r="I159" s="24">
        <v>3.0000000000000001E-3</v>
      </c>
      <c r="J159" s="24">
        <v>4.0000000000000001E-3</v>
      </c>
      <c r="K159" s="24">
        <v>4.0000000000000001E-3</v>
      </c>
      <c r="L159" s="24">
        <v>4.0000000000000001E-3</v>
      </c>
      <c r="M159" s="23">
        <f t="shared" si="50"/>
        <v>7.8</v>
      </c>
      <c r="N159" s="23">
        <f t="shared" si="51"/>
        <v>7.8</v>
      </c>
      <c r="O159" s="23">
        <f t="shared" si="52"/>
        <v>7.8</v>
      </c>
      <c r="P159" s="42"/>
      <c r="Q159" s="42"/>
      <c r="R159" s="42"/>
      <c r="S159" s="42"/>
      <c r="T159" s="41"/>
      <c r="U159" s="41"/>
      <c r="V159" s="1"/>
      <c r="W159" s="1"/>
      <c r="X159" s="1"/>
      <c r="Y159" s="1"/>
    </row>
    <row r="160" spans="1:25" ht="15.75">
      <c r="A160" s="40"/>
      <c r="B160" s="42"/>
      <c r="C160" s="42"/>
      <c r="D160" s="42"/>
      <c r="E160" s="3" t="s">
        <v>40</v>
      </c>
      <c r="F160" s="23">
        <v>653</v>
      </c>
      <c r="G160" s="24">
        <v>6.0000000000000001E-3</v>
      </c>
      <c r="H160" s="24">
        <v>0.01</v>
      </c>
      <c r="I160" s="24">
        <v>0.01</v>
      </c>
      <c r="J160" s="24">
        <v>6.0000000000000001E-3</v>
      </c>
      <c r="K160" s="24">
        <v>0.01</v>
      </c>
      <c r="L160" s="24">
        <v>0.01</v>
      </c>
      <c r="M160" s="23">
        <f t="shared" si="50"/>
        <v>3.9180000000000001</v>
      </c>
      <c r="N160" s="23">
        <f t="shared" si="51"/>
        <v>6.53</v>
      </c>
      <c r="O160" s="23">
        <f t="shared" si="52"/>
        <v>6.53</v>
      </c>
      <c r="P160" s="42"/>
      <c r="Q160" s="42"/>
      <c r="R160" s="42"/>
      <c r="S160" s="42"/>
      <c r="T160" s="41"/>
      <c r="U160" s="41"/>
      <c r="V160" s="1"/>
      <c r="W160" s="1"/>
      <c r="X160" s="1"/>
      <c r="Y160" s="1"/>
    </row>
    <row r="161" spans="1:25" ht="15.75">
      <c r="A161" s="40" t="s">
        <v>65</v>
      </c>
      <c r="B161" s="42" t="s">
        <v>66</v>
      </c>
      <c r="C161" s="42" t="s">
        <v>67</v>
      </c>
      <c r="D161" s="42" t="s">
        <v>67</v>
      </c>
      <c r="E161" s="3" t="s">
        <v>68</v>
      </c>
      <c r="F161" s="23">
        <v>2500</v>
      </c>
      <c r="G161" s="4">
        <v>0.05</v>
      </c>
      <c r="H161" s="4">
        <v>0.05</v>
      </c>
      <c r="I161" s="4">
        <v>0.05</v>
      </c>
      <c r="J161" s="4">
        <v>3.1E-2</v>
      </c>
      <c r="K161" s="4">
        <v>3.1E-2</v>
      </c>
      <c r="L161" s="4">
        <v>3.1E-2</v>
      </c>
      <c r="M161" s="23">
        <f t="shared" si="50"/>
        <v>125</v>
      </c>
      <c r="N161" s="23">
        <f t="shared" si="51"/>
        <v>125</v>
      </c>
      <c r="O161" s="23">
        <f t="shared" si="52"/>
        <v>125</v>
      </c>
      <c r="P161" s="41">
        <f>SUM(M161:M165)</f>
        <v>138.78100000000001</v>
      </c>
      <c r="Q161" s="41">
        <f>SUM(N161:N165)</f>
        <v>141.99199999999999</v>
      </c>
      <c r="R161" s="41">
        <f>SUM(O161:O165)</f>
        <v>141.99199999999999</v>
      </c>
      <c r="S161" s="42">
        <f>P161+P161*80%</f>
        <v>249.80580000000003</v>
      </c>
      <c r="T161" s="41">
        <f>Q161+Q161*80%</f>
        <v>255.5856</v>
      </c>
      <c r="U161" s="41">
        <f>R161+R161*80%</f>
        <v>255.5856</v>
      </c>
      <c r="V161" s="1"/>
      <c r="W161" s="1"/>
      <c r="X161" s="1"/>
      <c r="Y161" s="1"/>
    </row>
    <row r="162" spans="1:25" ht="15.75">
      <c r="A162" s="40"/>
      <c r="B162" s="42"/>
      <c r="C162" s="42"/>
      <c r="D162" s="42"/>
      <c r="E162" s="3" t="s">
        <v>69</v>
      </c>
      <c r="F162" s="23">
        <v>365</v>
      </c>
      <c r="G162" s="4">
        <v>5.0000000000000001E-3</v>
      </c>
      <c r="H162" s="4">
        <v>6.0000000000000001E-3</v>
      </c>
      <c r="I162" s="4">
        <v>6.0000000000000001E-3</v>
      </c>
      <c r="J162" s="4">
        <v>5.0000000000000001E-3</v>
      </c>
      <c r="K162" s="4">
        <v>6.0000000000000001E-3</v>
      </c>
      <c r="L162" s="4">
        <v>6.0000000000000001E-3</v>
      </c>
      <c r="M162" s="23">
        <f t="shared" si="50"/>
        <v>1.825</v>
      </c>
      <c r="N162" s="23">
        <f t="shared" si="51"/>
        <v>2.19</v>
      </c>
      <c r="O162" s="23">
        <f t="shared" si="52"/>
        <v>2.19</v>
      </c>
      <c r="P162" s="41"/>
      <c r="Q162" s="41"/>
      <c r="R162" s="41"/>
      <c r="S162" s="42"/>
      <c r="T162" s="41"/>
      <c r="U162" s="41"/>
      <c r="V162" s="1"/>
      <c r="W162" s="1"/>
      <c r="X162" s="1"/>
      <c r="Y162" s="1"/>
    </row>
    <row r="163" spans="1:25" ht="15.75">
      <c r="A163" s="40"/>
      <c r="B163" s="42"/>
      <c r="C163" s="42"/>
      <c r="D163" s="42"/>
      <c r="E163" s="3" t="s">
        <v>53</v>
      </c>
      <c r="F163" s="23">
        <v>149</v>
      </c>
      <c r="G163" s="24">
        <v>1.7000000000000001E-2</v>
      </c>
      <c r="H163" s="24">
        <v>2.1999999999999999E-2</v>
      </c>
      <c r="I163" s="24">
        <v>2.1999999999999999E-2</v>
      </c>
      <c r="J163" s="24">
        <v>1.4999999999999999E-2</v>
      </c>
      <c r="K163" s="24">
        <v>1.7999999999999999E-2</v>
      </c>
      <c r="L163" s="24">
        <v>1.7999999999999999E-2</v>
      </c>
      <c r="M163" s="23">
        <f t="shared" si="50"/>
        <v>2.5330000000000004</v>
      </c>
      <c r="N163" s="23">
        <f t="shared" si="51"/>
        <v>3.278</v>
      </c>
      <c r="O163" s="23">
        <f t="shared" si="52"/>
        <v>3.278</v>
      </c>
      <c r="P163" s="41"/>
      <c r="Q163" s="41"/>
      <c r="R163" s="41"/>
      <c r="S163" s="42"/>
      <c r="T163" s="41"/>
      <c r="U163" s="41"/>
      <c r="V163" s="1"/>
      <c r="W163" s="1"/>
      <c r="X163" s="1"/>
      <c r="Y163" s="1"/>
    </row>
    <row r="164" spans="1:25" ht="15.75">
      <c r="A164" s="40"/>
      <c r="B164" s="42"/>
      <c r="C164" s="42"/>
      <c r="D164" s="42"/>
      <c r="E164" s="3" t="s">
        <v>43</v>
      </c>
      <c r="F164" s="23">
        <v>191</v>
      </c>
      <c r="G164" s="24">
        <v>4.9000000000000002E-2</v>
      </c>
      <c r="H164" s="4">
        <v>0.06</v>
      </c>
      <c r="I164" s="4">
        <v>0.06</v>
      </c>
      <c r="J164" s="4">
        <v>3.5999999999999997E-2</v>
      </c>
      <c r="K164" s="4">
        <v>4.4999999999999998E-2</v>
      </c>
      <c r="L164" s="4">
        <v>4.4999999999999998E-2</v>
      </c>
      <c r="M164" s="23">
        <f t="shared" si="50"/>
        <v>9.359</v>
      </c>
      <c r="N164" s="23">
        <f t="shared" si="51"/>
        <v>11.459999999999999</v>
      </c>
      <c r="O164" s="23">
        <f t="shared" si="52"/>
        <v>11.459999999999999</v>
      </c>
      <c r="P164" s="41"/>
      <c r="Q164" s="41"/>
      <c r="R164" s="41"/>
      <c r="S164" s="42"/>
      <c r="T164" s="41"/>
      <c r="U164" s="41"/>
      <c r="V164" s="1"/>
      <c r="W164" s="1"/>
      <c r="X164" s="1"/>
      <c r="Y164" s="1"/>
    </row>
    <row r="165" spans="1:25" ht="15.75">
      <c r="A165" s="40"/>
      <c r="B165" s="42"/>
      <c r="C165" s="42"/>
      <c r="D165" s="42"/>
      <c r="E165" s="3" t="s">
        <v>22</v>
      </c>
      <c r="F165" s="23">
        <v>64</v>
      </c>
      <c r="G165" s="24">
        <v>1E-3</v>
      </c>
      <c r="H165" s="24">
        <v>1E-3</v>
      </c>
      <c r="I165" s="24">
        <v>1E-3</v>
      </c>
      <c r="J165" s="24">
        <v>1E-3</v>
      </c>
      <c r="K165" s="24">
        <v>1E-3</v>
      </c>
      <c r="L165" s="24">
        <v>1E-3</v>
      </c>
      <c r="M165" s="23">
        <f t="shared" si="50"/>
        <v>6.4000000000000001E-2</v>
      </c>
      <c r="N165" s="23">
        <f t="shared" si="51"/>
        <v>6.4000000000000001E-2</v>
      </c>
      <c r="O165" s="23">
        <f t="shared" si="52"/>
        <v>6.4000000000000001E-2</v>
      </c>
      <c r="P165" s="41"/>
      <c r="Q165" s="41"/>
      <c r="R165" s="41"/>
      <c r="S165" s="42"/>
      <c r="T165" s="41"/>
      <c r="U165" s="41"/>
      <c r="V165" s="1"/>
      <c r="W165" s="1"/>
      <c r="X165" s="1"/>
      <c r="Y165" s="1"/>
    </row>
    <row r="166" spans="1:25" ht="15.75">
      <c r="A166" s="40" t="s">
        <v>108</v>
      </c>
      <c r="B166" s="42" t="s">
        <v>32</v>
      </c>
      <c r="C166" s="42" t="s">
        <v>32</v>
      </c>
      <c r="D166" s="42" t="s">
        <v>32</v>
      </c>
      <c r="E166" s="5" t="s">
        <v>33</v>
      </c>
      <c r="F166" s="23">
        <v>4822</v>
      </c>
      <c r="G166" s="24">
        <v>1E-3</v>
      </c>
      <c r="H166" s="24">
        <v>1E-3</v>
      </c>
      <c r="I166" s="24">
        <v>1E-3</v>
      </c>
      <c r="J166" s="24">
        <v>1E-3</v>
      </c>
      <c r="K166" s="24">
        <v>1E-3</v>
      </c>
      <c r="L166" s="24">
        <v>1E-3</v>
      </c>
      <c r="M166" s="23">
        <f t="shared" si="50"/>
        <v>4.8220000000000001</v>
      </c>
      <c r="N166" s="23">
        <f t="shared" si="51"/>
        <v>4.8220000000000001</v>
      </c>
      <c r="O166" s="23">
        <f t="shared" si="52"/>
        <v>4.8220000000000001</v>
      </c>
      <c r="P166" s="41">
        <f>SUM(M166:M168)</f>
        <v>16.835000000000001</v>
      </c>
      <c r="Q166" s="41">
        <f>SUM(N166:N168)</f>
        <v>16.835000000000001</v>
      </c>
      <c r="R166" s="41">
        <f>SUM(O166:O168)</f>
        <v>16.835000000000001</v>
      </c>
      <c r="S166" s="41">
        <f>P166+P166*80%</f>
        <v>30.303000000000004</v>
      </c>
      <c r="T166" s="41">
        <f>Q166+Q166*80%</f>
        <v>30.303000000000004</v>
      </c>
      <c r="U166" s="41">
        <f>R166+R166*80%</f>
        <v>30.303000000000004</v>
      </c>
      <c r="V166" s="1"/>
      <c r="W166" s="1"/>
      <c r="X166" s="1"/>
      <c r="Y166" s="1"/>
    </row>
    <row r="167" spans="1:25" ht="15.75">
      <c r="A167" s="40"/>
      <c r="B167" s="42"/>
      <c r="C167" s="42"/>
      <c r="D167" s="42"/>
      <c r="E167" s="5" t="s">
        <v>109</v>
      </c>
      <c r="F167" s="23">
        <v>468</v>
      </c>
      <c r="G167" s="24">
        <v>2.1000000000000001E-2</v>
      </c>
      <c r="H167" s="24">
        <v>2.1000000000000001E-2</v>
      </c>
      <c r="I167" s="24">
        <v>2.1000000000000001E-2</v>
      </c>
      <c r="J167" s="24">
        <v>0.02</v>
      </c>
      <c r="K167" s="24">
        <v>0.02</v>
      </c>
      <c r="L167" s="24">
        <v>0.02</v>
      </c>
      <c r="M167" s="23">
        <f t="shared" si="50"/>
        <v>9.8280000000000012</v>
      </c>
      <c r="N167" s="23">
        <f t="shared" si="51"/>
        <v>9.8280000000000012</v>
      </c>
      <c r="O167" s="23">
        <f t="shared" si="52"/>
        <v>9.8280000000000012</v>
      </c>
      <c r="P167" s="41"/>
      <c r="Q167" s="41"/>
      <c r="R167" s="41"/>
      <c r="S167" s="41"/>
      <c r="T167" s="41"/>
      <c r="U167" s="41"/>
      <c r="V167" s="1"/>
      <c r="W167" s="1"/>
      <c r="X167" s="1"/>
      <c r="Y167" s="1"/>
    </row>
    <row r="168" spans="1:25" ht="15.75">
      <c r="A168" s="40"/>
      <c r="B168" s="42"/>
      <c r="C168" s="42"/>
      <c r="D168" s="42"/>
      <c r="E168" s="3" t="s">
        <v>34</v>
      </c>
      <c r="F168" s="23">
        <v>437</v>
      </c>
      <c r="G168" s="4">
        <v>5.0000000000000001E-3</v>
      </c>
      <c r="H168" s="4">
        <v>5.0000000000000001E-3</v>
      </c>
      <c r="I168" s="4">
        <v>5.0000000000000001E-3</v>
      </c>
      <c r="J168" s="4">
        <v>5.0000000000000001E-3</v>
      </c>
      <c r="K168" s="4">
        <v>5.0000000000000001E-3</v>
      </c>
      <c r="L168" s="4">
        <v>5.0000000000000001E-3</v>
      </c>
      <c r="M168" s="23">
        <f t="shared" si="50"/>
        <v>2.1850000000000001</v>
      </c>
      <c r="N168" s="23">
        <f t="shared" si="51"/>
        <v>2.1850000000000001</v>
      </c>
      <c r="O168" s="23">
        <f t="shared" si="52"/>
        <v>2.1850000000000001</v>
      </c>
      <c r="P168" s="41"/>
      <c r="Q168" s="41"/>
      <c r="R168" s="41"/>
      <c r="S168" s="41"/>
      <c r="T168" s="41"/>
      <c r="U168" s="41"/>
      <c r="V168" s="1"/>
      <c r="W168" s="1"/>
      <c r="X168" s="1"/>
      <c r="Y168" s="1"/>
    </row>
    <row r="169" spans="1:25" ht="31.5">
      <c r="A169" s="14" t="s">
        <v>49</v>
      </c>
      <c r="B169" s="24">
        <v>20</v>
      </c>
      <c r="C169" s="24">
        <v>35</v>
      </c>
      <c r="D169" s="24">
        <v>40</v>
      </c>
      <c r="E169" s="7" t="s">
        <v>60</v>
      </c>
      <c r="F169" s="23">
        <v>425</v>
      </c>
      <c r="G169" s="4">
        <v>0.02</v>
      </c>
      <c r="H169" s="24">
        <v>3.5000000000000003E-2</v>
      </c>
      <c r="I169" s="4">
        <v>0.04</v>
      </c>
      <c r="J169" s="4">
        <v>0.02</v>
      </c>
      <c r="K169" s="24">
        <v>3.5000000000000003E-2</v>
      </c>
      <c r="L169" s="4">
        <v>0.04</v>
      </c>
      <c r="M169" s="23">
        <f t="shared" si="50"/>
        <v>8.5</v>
      </c>
      <c r="N169" s="23">
        <f t="shared" si="51"/>
        <v>14.875000000000002</v>
      </c>
      <c r="O169" s="23">
        <f t="shared" si="52"/>
        <v>17</v>
      </c>
      <c r="P169" s="23">
        <f>SUM(M169)</f>
        <v>8.5</v>
      </c>
      <c r="Q169" s="23">
        <f>SUM(N169)</f>
        <v>14.875000000000002</v>
      </c>
      <c r="R169" s="23">
        <f>SUM(O169)</f>
        <v>17</v>
      </c>
      <c r="S169" s="23">
        <f>P169+P169*80%</f>
        <v>15.3</v>
      </c>
      <c r="T169" s="23">
        <f>Q169+Q169*80%</f>
        <v>26.775000000000006</v>
      </c>
      <c r="U169" s="23">
        <f>R169+R169*80%</f>
        <v>30.6</v>
      </c>
      <c r="V169" s="1"/>
      <c r="W169" s="1"/>
      <c r="X169" s="1"/>
      <c r="Y169" s="1"/>
    </row>
    <row r="170" spans="1:25" ht="15.75">
      <c r="A170" s="14" t="s">
        <v>110</v>
      </c>
      <c r="B170" s="24">
        <v>5</v>
      </c>
      <c r="C170" s="24">
        <v>5</v>
      </c>
      <c r="D170" s="24">
        <v>5</v>
      </c>
      <c r="E170" s="7" t="s">
        <v>110</v>
      </c>
      <c r="F170" s="23"/>
      <c r="G170" s="4"/>
      <c r="H170" s="24"/>
      <c r="I170" s="4"/>
      <c r="J170" s="4"/>
      <c r="K170" s="24"/>
      <c r="L170" s="4"/>
      <c r="M170" s="23"/>
      <c r="N170" s="23"/>
      <c r="O170" s="23"/>
      <c r="P170" s="23"/>
      <c r="Q170" s="23"/>
      <c r="R170" s="23"/>
      <c r="S170" s="23"/>
      <c r="T170" s="23"/>
      <c r="U170" s="23"/>
      <c r="V170" s="1"/>
      <c r="W170" s="1"/>
      <c r="X170" s="1"/>
      <c r="Y170" s="1"/>
    </row>
    <row r="171" spans="1:25" ht="15.75">
      <c r="A171" s="3"/>
      <c r="B171" s="3"/>
      <c r="C171" s="3"/>
      <c r="D171" s="3"/>
      <c r="E171" s="3"/>
      <c r="F171" s="23"/>
      <c r="G171" s="3"/>
      <c r="H171" s="3"/>
      <c r="I171" s="3"/>
      <c r="J171" s="3"/>
      <c r="K171" s="3"/>
      <c r="L171" s="3"/>
      <c r="M171" s="23"/>
      <c r="N171" s="23"/>
      <c r="O171" s="23"/>
      <c r="P171" s="12">
        <f t="shared" ref="P171:U171" si="53">SUM(P157:P169)</f>
        <v>182.05800000000002</v>
      </c>
      <c r="Q171" s="12">
        <f t="shared" si="53"/>
        <v>196.916</v>
      </c>
      <c r="R171" s="12">
        <f t="shared" si="53"/>
        <v>199.041</v>
      </c>
      <c r="S171" s="12">
        <f t="shared" si="53"/>
        <v>327.70440000000002</v>
      </c>
      <c r="T171" s="12">
        <f t="shared" si="53"/>
        <v>354.44880000000001</v>
      </c>
      <c r="U171" s="12">
        <f t="shared" si="53"/>
        <v>358.27380000000005</v>
      </c>
      <c r="V171" s="1"/>
      <c r="W171" s="1"/>
      <c r="X171" s="1"/>
      <c r="Y171" s="1"/>
    </row>
    <row r="172" spans="1:25" ht="15.75">
      <c r="A172" s="39" t="s">
        <v>71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1"/>
      <c r="W172" s="1"/>
      <c r="X172" s="1"/>
      <c r="Y172" s="1"/>
    </row>
    <row r="173" spans="1:25" ht="31.5">
      <c r="A173" s="40" t="s">
        <v>51</v>
      </c>
      <c r="B173" s="42">
        <v>80</v>
      </c>
      <c r="C173" s="42">
        <v>100</v>
      </c>
      <c r="D173" s="42">
        <v>100</v>
      </c>
      <c r="E173" s="8" t="s">
        <v>52</v>
      </c>
      <c r="F173" s="23">
        <v>2711</v>
      </c>
      <c r="G173" s="24">
        <v>0.16200000000000001</v>
      </c>
      <c r="H173" s="4">
        <v>0.216</v>
      </c>
      <c r="I173" s="4">
        <v>0.216</v>
      </c>
      <c r="J173" s="4">
        <v>0.11899999999999999</v>
      </c>
      <c r="K173" s="4">
        <v>0.159</v>
      </c>
      <c r="L173" s="4">
        <v>0.159</v>
      </c>
      <c r="M173" s="23">
        <f t="shared" ref="M173" si="54">G173*F173</f>
        <v>439.18200000000002</v>
      </c>
      <c r="N173" s="23">
        <f t="shared" ref="N173" si="55">H173*F173</f>
        <v>585.57600000000002</v>
      </c>
      <c r="O173" s="23">
        <f t="shared" ref="O173" si="56">I173*F173</f>
        <v>585.57600000000002</v>
      </c>
      <c r="P173" s="41">
        <f>SUM(M173:M179)</f>
        <v>478.29500000000007</v>
      </c>
      <c r="Q173" s="41">
        <f>SUM(N173:N179)</f>
        <v>638.50199999999995</v>
      </c>
      <c r="R173" s="41">
        <f>SUM(O173:O179)</f>
        <v>638.50199999999995</v>
      </c>
      <c r="S173" s="42">
        <f>P173+P173*80%</f>
        <v>860.93100000000015</v>
      </c>
      <c r="T173" s="42">
        <f>Q173+Q173*80%</f>
        <v>1149.3036</v>
      </c>
      <c r="U173" s="42">
        <f>R173+R173*80%</f>
        <v>1149.3036</v>
      </c>
      <c r="V173" s="1"/>
      <c r="W173" s="1"/>
      <c r="X173" s="1"/>
      <c r="Y173" s="1"/>
    </row>
    <row r="174" spans="1:25" ht="15.75">
      <c r="A174" s="40"/>
      <c r="B174" s="42"/>
      <c r="C174" s="42"/>
      <c r="D174" s="42"/>
      <c r="E174" s="3" t="s">
        <v>44</v>
      </c>
      <c r="F174" s="23">
        <v>240</v>
      </c>
      <c r="G174" s="4">
        <v>0.01</v>
      </c>
      <c r="H174" s="24">
        <v>1.4999999999999999E-2</v>
      </c>
      <c r="I174" s="24">
        <v>1.4999999999999999E-2</v>
      </c>
      <c r="J174" s="24">
        <v>8.0000000000000002E-3</v>
      </c>
      <c r="K174" s="24">
        <v>1.2E-2</v>
      </c>
      <c r="L174" s="24">
        <v>1.2E-2</v>
      </c>
      <c r="M174" s="23">
        <f t="shared" ref="M174:M185" si="57">G174*F174</f>
        <v>2.4</v>
      </c>
      <c r="N174" s="23">
        <f t="shared" ref="N174:N185" si="58">H174*F174</f>
        <v>3.5999999999999996</v>
      </c>
      <c r="O174" s="23">
        <f t="shared" ref="O174:O185" si="59">I174*F174</f>
        <v>3.5999999999999996</v>
      </c>
      <c r="P174" s="41"/>
      <c r="Q174" s="41"/>
      <c r="R174" s="41"/>
      <c r="S174" s="42"/>
      <c r="T174" s="42"/>
      <c r="U174" s="42"/>
      <c r="V174" s="1"/>
      <c r="W174" s="1"/>
      <c r="X174" s="1"/>
      <c r="Y174" s="1"/>
    </row>
    <row r="175" spans="1:25" ht="15.75">
      <c r="A175" s="40"/>
      <c r="B175" s="42"/>
      <c r="C175" s="42"/>
      <c r="D175" s="42"/>
      <c r="E175" s="3" t="s">
        <v>53</v>
      </c>
      <c r="F175" s="23">
        <v>149</v>
      </c>
      <c r="G175" s="24">
        <v>7.0000000000000001E-3</v>
      </c>
      <c r="H175" s="24">
        <v>0.01</v>
      </c>
      <c r="I175" s="24">
        <v>0.01</v>
      </c>
      <c r="J175" s="24">
        <v>6.0000000000000001E-3</v>
      </c>
      <c r="K175" s="24">
        <v>8.0000000000000002E-3</v>
      </c>
      <c r="L175" s="24">
        <v>8.0000000000000002E-3</v>
      </c>
      <c r="M175" s="23">
        <f t="shared" si="57"/>
        <v>1.0429999999999999</v>
      </c>
      <c r="N175" s="23">
        <f t="shared" si="58"/>
        <v>1.49</v>
      </c>
      <c r="O175" s="23">
        <f t="shared" si="59"/>
        <v>1.49</v>
      </c>
      <c r="P175" s="41"/>
      <c r="Q175" s="41"/>
      <c r="R175" s="41"/>
      <c r="S175" s="42"/>
      <c r="T175" s="42"/>
      <c r="U175" s="42"/>
      <c r="V175" s="1"/>
      <c r="W175" s="1"/>
      <c r="X175" s="1"/>
      <c r="Y175" s="1"/>
    </row>
    <row r="176" spans="1:25" ht="15.75">
      <c r="A176" s="40"/>
      <c r="B176" s="42"/>
      <c r="C176" s="42"/>
      <c r="D176" s="42"/>
      <c r="E176" s="3" t="s">
        <v>40</v>
      </c>
      <c r="F176" s="23">
        <v>653</v>
      </c>
      <c r="G176" s="24">
        <v>7.0000000000000001E-3</v>
      </c>
      <c r="H176" s="24">
        <v>0.01</v>
      </c>
      <c r="I176" s="24">
        <v>0.01</v>
      </c>
      <c r="J176" s="24">
        <v>7.0000000000000001E-3</v>
      </c>
      <c r="K176" s="24">
        <v>0.01</v>
      </c>
      <c r="L176" s="24">
        <v>0.01</v>
      </c>
      <c r="M176" s="23">
        <f t="shared" si="57"/>
        <v>4.5709999999999997</v>
      </c>
      <c r="N176" s="23">
        <f t="shared" si="58"/>
        <v>6.53</v>
      </c>
      <c r="O176" s="23">
        <f t="shared" si="59"/>
        <v>6.53</v>
      </c>
      <c r="P176" s="41"/>
      <c r="Q176" s="41"/>
      <c r="R176" s="41"/>
      <c r="S176" s="42"/>
      <c r="T176" s="42"/>
      <c r="U176" s="42"/>
      <c r="V176" s="1"/>
      <c r="W176" s="1"/>
      <c r="X176" s="1"/>
      <c r="Y176" s="1"/>
    </row>
    <row r="177" spans="1:25" ht="15.75">
      <c r="A177" s="40"/>
      <c r="B177" s="42"/>
      <c r="C177" s="42"/>
      <c r="D177" s="42"/>
      <c r="E177" s="3" t="s">
        <v>54</v>
      </c>
      <c r="F177" s="23">
        <v>2000</v>
      </c>
      <c r="G177" s="24">
        <v>1.4999999999999999E-2</v>
      </c>
      <c r="H177" s="24">
        <v>0.02</v>
      </c>
      <c r="I177" s="24">
        <v>0.02</v>
      </c>
      <c r="J177" s="24">
        <v>1.4999999999999999E-2</v>
      </c>
      <c r="K177" s="24">
        <v>0.02</v>
      </c>
      <c r="L177" s="24">
        <v>0.02</v>
      </c>
      <c r="M177" s="23">
        <f t="shared" si="57"/>
        <v>30</v>
      </c>
      <c r="N177" s="23">
        <f t="shared" si="58"/>
        <v>40</v>
      </c>
      <c r="O177" s="23">
        <f t="shared" si="59"/>
        <v>40</v>
      </c>
      <c r="P177" s="41"/>
      <c r="Q177" s="41"/>
      <c r="R177" s="41"/>
      <c r="S177" s="42"/>
      <c r="T177" s="42"/>
      <c r="U177" s="42"/>
      <c r="V177" s="1"/>
      <c r="W177" s="1"/>
      <c r="X177" s="1"/>
      <c r="Y177" s="1"/>
    </row>
    <row r="178" spans="1:25" ht="15.75">
      <c r="A178" s="40"/>
      <c r="B178" s="42"/>
      <c r="C178" s="42"/>
      <c r="D178" s="42"/>
      <c r="E178" s="3" t="s">
        <v>45</v>
      </c>
      <c r="F178" s="23">
        <v>207</v>
      </c>
      <c r="G178" s="24">
        <v>5.0000000000000001E-3</v>
      </c>
      <c r="H178" s="4">
        <v>6.0000000000000001E-3</v>
      </c>
      <c r="I178" s="4">
        <v>6.0000000000000001E-3</v>
      </c>
      <c r="J178" s="24">
        <v>5.0000000000000001E-3</v>
      </c>
      <c r="K178" s="4">
        <v>6.0000000000000001E-3</v>
      </c>
      <c r="L178" s="4">
        <v>6.0000000000000001E-3</v>
      </c>
      <c r="M178" s="23">
        <f t="shared" si="57"/>
        <v>1.0349999999999999</v>
      </c>
      <c r="N178" s="23">
        <f t="shared" si="58"/>
        <v>1.242</v>
      </c>
      <c r="O178" s="23">
        <f t="shared" si="59"/>
        <v>1.242</v>
      </c>
      <c r="P178" s="41"/>
      <c r="Q178" s="41"/>
      <c r="R178" s="41"/>
      <c r="S178" s="42"/>
      <c r="T178" s="42"/>
      <c r="U178" s="42"/>
      <c r="V178" s="1"/>
      <c r="W178" s="1"/>
      <c r="X178" s="1"/>
      <c r="Y178" s="1"/>
    </row>
    <row r="179" spans="1:25" ht="15.75">
      <c r="A179" s="40"/>
      <c r="B179" s="42"/>
      <c r="C179" s="42"/>
      <c r="D179" s="42"/>
      <c r="E179" s="3" t="s">
        <v>22</v>
      </c>
      <c r="F179" s="23">
        <v>64</v>
      </c>
      <c r="G179" s="24">
        <v>1E-3</v>
      </c>
      <c r="H179" s="24">
        <v>1E-3</v>
      </c>
      <c r="I179" s="24">
        <v>1E-3</v>
      </c>
      <c r="J179" s="24">
        <v>1E-3</v>
      </c>
      <c r="K179" s="24">
        <v>1E-3</v>
      </c>
      <c r="L179" s="24">
        <v>1E-3</v>
      </c>
      <c r="M179" s="23">
        <f t="shared" si="57"/>
        <v>6.4000000000000001E-2</v>
      </c>
      <c r="N179" s="23">
        <f t="shared" si="58"/>
        <v>6.4000000000000001E-2</v>
      </c>
      <c r="O179" s="23">
        <f t="shared" si="59"/>
        <v>6.4000000000000001E-2</v>
      </c>
      <c r="P179" s="41"/>
      <c r="Q179" s="41"/>
      <c r="R179" s="41"/>
      <c r="S179" s="42"/>
      <c r="T179" s="42"/>
      <c r="U179" s="42"/>
      <c r="V179" s="1"/>
      <c r="W179" s="1"/>
      <c r="X179" s="1"/>
      <c r="Y179" s="1"/>
    </row>
    <row r="180" spans="1:25" ht="15.75">
      <c r="A180" s="40" t="s">
        <v>55</v>
      </c>
      <c r="B180" s="42">
        <v>100</v>
      </c>
      <c r="C180" s="42">
        <v>150</v>
      </c>
      <c r="D180" s="42">
        <v>150</v>
      </c>
      <c r="E180" s="3" t="s">
        <v>27</v>
      </c>
      <c r="F180" s="23">
        <v>3652</v>
      </c>
      <c r="G180" s="24">
        <v>5.0000000000000001E-3</v>
      </c>
      <c r="H180" s="24">
        <v>5.0000000000000001E-3</v>
      </c>
      <c r="I180" s="24">
        <v>5.0000000000000001E-3</v>
      </c>
      <c r="J180" s="24">
        <v>5.0000000000000001E-3</v>
      </c>
      <c r="K180" s="24">
        <v>5.0000000000000001E-3</v>
      </c>
      <c r="L180" s="24">
        <v>5.0000000000000001E-3</v>
      </c>
      <c r="M180" s="23">
        <f t="shared" si="57"/>
        <v>18.260000000000002</v>
      </c>
      <c r="N180" s="23">
        <f t="shared" si="58"/>
        <v>18.260000000000002</v>
      </c>
      <c r="O180" s="23">
        <f t="shared" si="59"/>
        <v>18.260000000000002</v>
      </c>
      <c r="P180" s="41">
        <f>SUM(M180:M182)</f>
        <v>32.628</v>
      </c>
      <c r="Q180" s="41">
        <f>SUM(N180:N182)</f>
        <v>39.481999999999999</v>
      </c>
      <c r="R180" s="41">
        <f>SUM(O180:O182)</f>
        <v>39.481999999999999</v>
      </c>
      <c r="S180" s="41">
        <f>P180+P180*80%</f>
        <v>58.730400000000003</v>
      </c>
      <c r="T180" s="41">
        <f>Q180+Q180*80%</f>
        <v>71.067599999999999</v>
      </c>
      <c r="U180" s="41">
        <f>R180+R180*80%</f>
        <v>71.067599999999999</v>
      </c>
      <c r="V180" s="1"/>
      <c r="W180" s="1"/>
      <c r="X180" s="1"/>
      <c r="Y180" s="1"/>
    </row>
    <row r="181" spans="1:25" ht="15.75">
      <c r="A181" s="40"/>
      <c r="B181" s="42"/>
      <c r="C181" s="42"/>
      <c r="D181" s="42"/>
      <c r="E181" s="3" t="s">
        <v>56</v>
      </c>
      <c r="F181" s="23">
        <v>298</v>
      </c>
      <c r="G181" s="4">
        <v>4.8000000000000001E-2</v>
      </c>
      <c r="H181" s="4">
        <v>7.0999999999999994E-2</v>
      </c>
      <c r="I181" s="4">
        <v>7.0999999999999994E-2</v>
      </c>
      <c r="J181" s="4">
        <v>6.2E-2</v>
      </c>
      <c r="K181" s="4">
        <v>6.2E-2</v>
      </c>
      <c r="L181" s="4">
        <v>7.0999999999999994E-2</v>
      </c>
      <c r="M181" s="23">
        <f t="shared" si="57"/>
        <v>14.304</v>
      </c>
      <c r="N181" s="23">
        <f t="shared" si="58"/>
        <v>21.157999999999998</v>
      </c>
      <c r="O181" s="23">
        <f t="shared" si="59"/>
        <v>21.157999999999998</v>
      </c>
      <c r="P181" s="41"/>
      <c r="Q181" s="41"/>
      <c r="R181" s="41"/>
      <c r="S181" s="41"/>
      <c r="T181" s="41"/>
      <c r="U181" s="41"/>
      <c r="V181" s="1"/>
      <c r="W181" s="1"/>
      <c r="X181" s="1"/>
      <c r="Y181" s="1"/>
    </row>
    <row r="182" spans="1:25" ht="15.75">
      <c r="A182" s="40"/>
      <c r="B182" s="42"/>
      <c r="C182" s="42"/>
      <c r="D182" s="42"/>
      <c r="E182" s="3" t="s">
        <v>22</v>
      </c>
      <c r="F182" s="23">
        <v>64</v>
      </c>
      <c r="G182" s="24">
        <v>1E-3</v>
      </c>
      <c r="H182" s="24">
        <v>1E-3</v>
      </c>
      <c r="I182" s="24">
        <v>1E-3</v>
      </c>
      <c r="J182" s="24">
        <v>1E-3</v>
      </c>
      <c r="K182" s="24">
        <v>1E-3</v>
      </c>
      <c r="L182" s="24">
        <v>1E-3</v>
      </c>
      <c r="M182" s="23">
        <f t="shared" si="57"/>
        <v>6.4000000000000001E-2</v>
      </c>
      <c r="N182" s="23">
        <f t="shared" si="58"/>
        <v>6.4000000000000001E-2</v>
      </c>
      <c r="O182" s="23">
        <f t="shared" si="59"/>
        <v>6.4000000000000001E-2</v>
      </c>
      <c r="P182" s="41"/>
      <c r="Q182" s="41"/>
      <c r="R182" s="41"/>
      <c r="S182" s="41"/>
      <c r="T182" s="41"/>
      <c r="U182" s="41"/>
      <c r="V182" s="1"/>
      <c r="W182" s="1"/>
      <c r="X182" s="1"/>
      <c r="Y182" s="1"/>
    </row>
    <row r="183" spans="1:25" ht="15.75">
      <c r="A183" s="9" t="s">
        <v>57</v>
      </c>
      <c r="B183" s="24">
        <v>50</v>
      </c>
      <c r="C183" s="24">
        <v>50</v>
      </c>
      <c r="D183" s="24">
        <v>50</v>
      </c>
      <c r="E183" s="9" t="s">
        <v>58</v>
      </c>
      <c r="F183" s="23">
        <v>1423</v>
      </c>
      <c r="G183" s="4">
        <v>0.05</v>
      </c>
      <c r="H183" s="4">
        <v>0.05</v>
      </c>
      <c r="I183" s="4">
        <v>0.05</v>
      </c>
      <c r="J183" s="4">
        <v>0.05</v>
      </c>
      <c r="K183" s="4">
        <v>0.05</v>
      </c>
      <c r="L183" s="4">
        <v>0.05</v>
      </c>
      <c r="M183" s="23">
        <f t="shared" si="57"/>
        <v>71.150000000000006</v>
      </c>
      <c r="N183" s="23">
        <f t="shared" si="58"/>
        <v>71.150000000000006</v>
      </c>
      <c r="O183" s="23">
        <f t="shared" si="59"/>
        <v>71.150000000000006</v>
      </c>
      <c r="P183" s="23">
        <f t="shared" ref="P183:R185" si="60">SUM(M183)</f>
        <v>71.150000000000006</v>
      </c>
      <c r="Q183" s="23">
        <f t="shared" si="60"/>
        <v>71.150000000000006</v>
      </c>
      <c r="R183" s="23">
        <f t="shared" si="60"/>
        <v>71.150000000000006</v>
      </c>
      <c r="S183" s="23">
        <f t="shared" ref="S183:U185" si="61">P183+P183*80%</f>
        <v>128.07000000000002</v>
      </c>
      <c r="T183" s="23">
        <f t="shared" si="61"/>
        <v>128.07000000000002</v>
      </c>
      <c r="U183" s="23">
        <f t="shared" si="61"/>
        <v>128.07000000000002</v>
      </c>
      <c r="V183" s="1"/>
      <c r="W183" s="1"/>
      <c r="X183" s="1"/>
      <c r="Y183" s="1"/>
    </row>
    <row r="184" spans="1:25" ht="15.75">
      <c r="A184" s="9" t="s">
        <v>111</v>
      </c>
      <c r="B184" s="24">
        <v>200</v>
      </c>
      <c r="C184" s="24">
        <v>200</v>
      </c>
      <c r="D184" s="24">
        <v>200</v>
      </c>
      <c r="E184" s="9" t="s">
        <v>112</v>
      </c>
      <c r="F184" s="23">
        <v>400</v>
      </c>
      <c r="G184" s="4">
        <v>0.2</v>
      </c>
      <c r="H184" s="4">
        <v>0.2</v>
      </c>
      <c r="I184" s="4">
        <v>0.2</v>
      </c>
      <c r="J184" s="4">
        <v>0.2</v>
      </c>
      <c r="K184" s="4">
        <v>0.2</v>
      </c>
      <c r="L184" s="4">
        <v>0.2</v>
      </c>
      <c r="M184" s="23">
        <f t="shared" si="57"/>
        <v>80</v>
      </c>
      <c r="N184" s="23">
        <f t="shared" si="58"/>
        <v>80</v>
      </c>
      <c r="O184" s="23">
        <f t="shared" si="59"/>
        <v>80</v>
      </c>
      <c r="P184" s="23">
        <f t="shared" si="60"/>
        <v>80</v>
      </c>
      <c r="Q184" s="23">
        <f t="shared" si="60"/>
        <v>80</v>
      </c>
      <c r="R184" s="23">
        <f t="shared" si="60"/>
        <v>80</v>
      </c>
      <c r="S184" s="23">
        <f t="shared" si="61"/>
        <v>144</v>
      </c>
      <c r="T184" s="23">
        <f t="shared" si="61"/>
        <v>144</v>
      </c>
      <c r="U184" s="23">
        <f t="shared" si="61"/>
        <v>144</v>
      </c>
      <c r="V184" s="1"/>
      <c r="W184" s="1"/>
      <c r="X184" s="1"/>
      <c r="Y184" s="1"/>
    </row>
    <row r="185" spans="1:25" ht="31.5">
      <c r="A185" s="14" t="s">
        <v>49</v>
      </c>
      <c r="B185" s="24">
        <v>20</v>
      </c>
      <c r="C185" s="24">
        <v>35</v>
      </c>
      <c r="D185" s="24">
        <v>40</v>
      </c>
      <c r="E185" s="7" t="s">
        <v>60</v>
      </c>
      <c r="F185" s="23">
        <v>425</v>
      </c>
      <c r="G185" s="4">
        <v>0.02</v>
      </c>
      <c r="H185" s="24">
        <v>3.5000000000000003E-2</v>
      </c>
      <c r="I185" s="4">
        <v>0.04</v>
      </c>
      <c r="J185" s="4">
        <v>0.02</v>
      </c>
      <c r="K185" s="24">
        <v>3.5000000000000003E-2</v>
      </c>
      <c r="L185" s="4">
        <v>0.04</v>
      </c>
      <c r="M185" s="23">
        <f t="shared" si="57"/>
        <v>8.5</v>
      </c>
      <c r="N185" s="23">
        <f t="shared" si="58"/>
        <v>14.875000000000002</v>
      </c>
      <c r="O185" s="23">
        <f t="shared" si="59"/>
        <v>17</v>
      </c>
      <c r="P185" s="23">
        <f t="shared" si="60"/>
        <v>8.5</v>
      </c>
      <c r="Q185" s="23">
        <f t="shared" si="60"/>
        <v>14.875000000000002</v>
      </c>
      <c r="R185" s="23">
        <f t="shared" si="60"/>
        <v>17</v>
      </c>
      <c r="S185" s="13">
        <f t="shared" si="61"/>
        <v>15.3</v>
      </c>
      <c r="T185" s="13">
        <f t="shared" si="61"/>
        <v>26.775000000000006</v>
      </c>
      <c r="U185" s="13">
        <f t="shared" si="61"/>
        <v>30.6</v>
      </c>
      <c r="V185" s="1"/>
      <c r="W185" s="1"/>
      <c r="X185" s="1"/>
      <c r="Y185" s="1"/>
    </row>
    <row r="186" spans="1:25" ht="15.75">
      <c r="A186" s="3"/>
      <c r="B186" s="3"/>
      <c r="C186" s="3"/>
      <c r="D186" s="3"/>
      <c r="E186" s="3"/>
      <c r="F186" s="23"/>
      <c r="G186" s="3"/>
      <c r="H186" s="3"/>
      <c r="I186" s="3"/>
      <c r="J186" s="3"/>
      <c r="K186" s="3"/>
      <c r="L186" s="3"/>
      <c r="M186" s="23"/>
      <c r="N186" s="23"/>
      <c r="O186" s="23"/>
      <c r="P186" s="12">
        <f t="shared" ref="P186:U186" si="62">SUM(P173:P185)</f>
        <v>670.57300000000009</v>
      </c>
      <c r="Q186" s="12">
        <f t="shared" si="62"/>
        <v>844.0089999999999</v>
      </c>
      <c r="R186" s="12">
        <f t="shared" si="62"/>
        <v>846.1339999999999</v>
      </c>
      <c r="S186" s="12">
        <f t="shared" si="62"/>
        <v>1207.0314000000001</v>
      </c>
      <c r="T186" s="12">
        <f t="shared" si="62"/>
        <v>1519.2162000000001</v>
      </c>
      <c r="U186" s="12">
        <f t="shared" si="62"/>
        <v>1523.0411999999999</v>
      </c>
      <c r="V186" s="1"/>
      <c r="W186" s="1"/>
      <c r="X186" s="1"/>
      <c r="Y186" s="1"/>
    </row>
    <row r="187" spans="1:25" ht="15.75">
      <c r="A187" s="37" t="s">
        <v>113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1"/>
      <c r="W187" s="1"/>
      <c r="X187" s="1"/>
      <c r="Y187" s="1"/>
    </row>
    <row r="188" spans="1:25" ht="15.75">
      <c r="A188" s="45" t="s">
        <v>15</v>
      </c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1"/>
      <c r="W188" s="1"/>
      <c r="X188" s="1"/>
      <c r="Y188" s="1"/>
    </row>
    <row r="189" spans="1:25" ht="15.75" customHeight="1">
      <c r="A189" s="40" t="s">
        <v>114</v>
      </c>
      <c r="B189" s="48">
        <v>150</v>
      </c>
      <c r="C189" s="48" t="s">
        <v>17</v>
      </c>
      <c r="D189" s="48">
        <v>200</v>
      </c>
      <c r="E189" s="8" t="s">
        <v>115</v>
      </c>
      <c r="F189" s="23">
        <v>365</v>
      </c>
      <c r="G189" s="24">
        <v>0.03</v>
      </c>
      <c r="H189" s="24">
        <v>3.5000000000000003E-2</v>
      </c>
      <c r="I189" s="4">
        <v>0.04</v>
      </c>
      <c r="J189" s="24">
        <v>0.03</v>
      </c>
      <c r="K189" s="24">
        <v>3.5000000000000003E-2</v>
      </c>
      <c r="L189" s="4">
        <v>0.04</v>
      </c>
      <c r="M189" s="23">
        <f t="shared" ref="M189:M200" si="63">G189*F189</f>
        <v>10.95</v>
      </c>
      <c r="N189" s="23">
        <f t="shared" ref="N189:N200" si="64">H189*F189</f>
        <v>12.775</v>
      </c>
      <c r="O189" s="23">
        <f t="shared" ref="O189:O200" si="65">I189*F189</f>
        <v>14.6</v>
      </c>
      <c r="P189" s="41">
        <f>SUM(M189:M193)</f>
        <v>85.287000000000006</v>
      </c>
      <c r="Q189" s="41">
        <f>SUM(N189:N193)</f>
        <v>94.912999999999982</v>
      </c>
      <c r="R189" s="41">
        <f>SUM(O189:O193)</f>
        <v>104.53900000000002</v>
      </c>
      <c r="S189" s="41">
        <f>P189+P189*80%</f>
        <v>153.51660000000001</v>
      </c>
      <c r="T189" s="41">
        <f>Q189+Q189*80%</f>
        <v>170.84339999999997</v>
      </c>
      <c r="U189" s="41">
        <f>R189+R189*80%</f>
        <v>188.17020000000002</v>
      </c>
      <c r="V189" s="1"/>
      <c r="W189" s="1"/>
      <c r="X189" s="1"/>
      <c r="Y189" s="1"/>
    </row>
    <row r="190" spans="1:25" ht="15.75">
      <c r="A190" s="40"/>
      <c r="B190" s="48"/>
      <c r="C190" s="48"/>
      <c r="D190" s="48"/>
      <c r="E190" s="3" t="s">
        <v>19</v>
      </c>
      <c r="F190" s="23">
        <v>468</v>
      </c>
      <c r="G190" s="24">
        <v>7.5999999999999998E-2</v>
      </c>
      <c r="H190" s="24">
        <v>8.7999999999999995E-2</v>
      </c>
      <c r="I190" s="4">
        <v>0.1</v>
      </c>
      <c r="J190" s="24">
        <v>7.5999999999999998E-2</v>
      </c>
      <c r="K190" s="24">
        <v>8.7999999999999995E-2</v>
      </c>
      <c r="L190" s="4">
        <v>0.1</v>
      </c>
      <c r="M190" s="23">
        <f t="shared" si="63"/>
        <v>35.567999999999998</v>
      </c>
      <c r="N190" s="23">
        <f t="shared" si="64"/>
        <v>41.183999999999997</v>
      </c>
      <c r="O190" s="23">
        <f t="shared" si="65"/>
        <v>46.800000000000004</v>
      </c>
      <c r="P190" s="42"/>
      <c r="Q190" s="42"/>
      <c r="R190" s="42"/>
      <c r="S190" s="42"/>
      <c r="T190" s="42"/>
      <c r="U190" s="42"/>
      <c r="V190" s="1"/>
      <c r="W190" s="1"/>
      <c r="X190" s="1"/>
      <c r="Y190" s="1"/>
    </row>
    <row r="191" spans="1:25" ht="15.75">
      <c r="A191" s="40"/>
      <c r="B191" s="48"/>
      <c r="C191" s="48"/>
      <c r="D191" s="48"/>
      <c r="E191" s="3" t="s">
        <v>20</v>
      </c>
      <c r="F191" s="23">
        <v>437</v>
      </c>
      <c r="G191" s="24">
        <v>5.0000000000000001E-3</v>
      </c>
      <c r="H191" s="24">
        <v>0.01</v>
      </c>
      <c r="I191" s="24">
        <v>1.4999999999999999E-2</v>
      </c>
      <c r="J191" s="24">
        <v>5.0000000000000001E-3</v>
      </c>
      <c r="K191" s="24">
        <v>0.01</v>
      </c>
      <c r="L191" s="24">
        <v>1.4999999999999999E-2</v>
      </c>
      <c r="M191" s="23">
        <f t="shared" si="63"/>
        <v>2.1850000000000001</v>
      </c>
      <c r="N191" s="23">
        <f t="shared" si="64"/>
        <v>4.37</v>
      </c>
      <c r="O191" s="23">
        <f t="shared" si="65"/>
        <v>6.5549999999999997</v>
      </c>
      <c r="P191" s="42"/>
      <c r="Q191" s="42"/>
      <c r="R191" s="42"/>
      <c r="S191" s="42"/>
      <c r="T191" s="42"/>
      <c r="U191" s="42"/>
      <c r="V191" s="1"/>
      <c r="W191" s="1"/>
      <c r="X191" s="1"/>
      <c r="Y191" s="1"/>
    </row>
    <row r="192" spans="1:25" ht="15.75">
      <c r="A192" s="40"/>
      <c r="B192" s="48"/>
      <c r="C192" s="48"/>
      <c r="D192" s="48"/>
      <c r="E192" s="3" t="s">
        <v>21</v>
      </c>
      <c r="F192" s="23">
        <v>3652</v>
      </c>
      <c r="G192" s="24">
        <v>0.01</v>
      </c>
      <c r="H192" s="24">
        <v>0.01</v>
      </c>
      <c r="I192" s="24">
        <v>0.01</v>
      </c>
      <c r="J192" s="24">
        <v>0.01</v>
      </c>
      <c r="K192" s="24">
        <v>0.01</v>
      </c>
      <c r="L192" s="24">
        <v>0.01</v>
      </c>
      <c r="M192" s="23">
        <f t="shared" si="63"/>
        <v>36.520000000000003</v>
      </c>
      <c r="N192" s="23">
        <f t="shared" si="64"/>
        <v>36.520000000000003</v>
      </c>
      <c r="O192" s="23">
        <f t="shared" si="65"/>
        <v>36.520000000000003</v>
      </c>
      <c r="P192" s="42"/>
      <c r="Q192" s="42"/>
      <c r="R192" s="42"/>
      <c r="S192" s="42"/>
      <c r="T192" s="42"/>
      <c r="U192" s="42"/>
      <c r="V192" s="1"/>
      <c r="W192" s="1"/>
      <c r="X192" s="1"/>
      <c r="Y192" s="1"/>
    </row>
    <row r="193" spans="1:25" ht="15.75">
      <c r="A193" s="40"/>
      <c r="B193" s="48"/>
      <c r="C193" s="48"/>
      <c r="D193" s="48"/>
      <c r="E193" s="3" t="s">
        <v>22</v>
      </c>
      <c r="F193" s="23">
        <v>64</v>
      </c>
      <c r="G193" s="24">
        <v>1E-3</v>
      </c>
      <c r="H193" s="24">
        <v>1E-3</v>
      </c>
      <c r="I193" s="4">
        <v>1E-3</v>
      </c>
      <c r="J193" s="4">
        <v>1E-3</v>
      </c>
      <c r="K193" s="4">
        <v>1E-3</v>
      </c>
      <c r="L193" s="4">
        <v>1E-3</v>
      </c>
      <c r="M193" s="23">
        <f t="shared" si="63"/>
        <v>6.4000000000000001E-2</v>
      </c>
      <c r="N193" s="23">
        <f t="shared" si="64"/>
        <v>6.4000000000000001E-2</v>
      </c>
      <c r="O193" s="23">
        <f t="shared" si="65"/>
        <v>6.4000000000000001E-2</v>
      </c>
      <c r="P193" s="42"/>
      <c r="Q193" s="42"/>
      <c r="R193" s="42"/>
      <c r="S193" s="42"/>
      <c r="T193" s="42"/>
      <c r="U193" s="42"/>
      <c r="V193" s="1"/>
      <c r="W193" s="1"/>
      <c r="X193" s="1"/>
      <c r="Y193" s="1"/>
    </row>
    <row r="194" spans="1:25" ht="15.75">
      <c r="A194" s="40" t="s">
        <v>23</v>
      </c>
      <c r="B194" s="48" t="s">
        <v>24</v>
      </c>
      <c r="C194" s="48" t="s">
        <v>25</v>
      </c>
      <c r="D194" s="48" t="s">
        <v>26</v>
      </c>
      <c r="E194" s="3" t="s">
        <v>27</v>
      </c>
      <c r="F194" s="23">
        <v>3652</v>
      </c>
      <c r="G194" s="24">
        <v>0.01</v>
      </c>
      <c r="H194" s="24">
        <v>0.01</v>
      </c>
      <c r="I194" s="24">
        <v>0.01</v>
      </c>
      <c r="J194" s="24">
        <v>0.01</v>
      </c>
      <c r="K194" s="24">
        <v>0.01</v>
      </c>
      <c r="L194" s="24">
        <v>0.01</v>
      </c>
      <c r="M194" s="23">
        <f t="shared" si="63"/>
        <v>36.520000000000003</v>
      </c>
      <c r="N194" s="23">
        <f t="shared" si="64"/>
        <v>36.520000000000003</v>
      </c>
      <c r="O194" s="23">
        <f t="shared" si="65"/>
        <v>36.520000000000003</v>
      </c>
      <c r="P194" s="41">
        <f>SUM(M194:M196)</f>
        <v>73.09</v>
      </c>
      <c r="Q194" s="41">
        <f>SUM(N194:N196)</f>
        <v>77.34</v>
      </c>
      <c r="R194" s="41">
        <f>SUM(O194:O196)</f>
        <v>79.465000000000003</v>
      </c>
      <c r="S194" s="41">
        <f>P194+P194*80%</f>
        <v>131.56200000000001</v>
      </c>
      <c r="T194" s="41">
        <f>Q194+Q194*80%</f>
        <v>139.21200000000002</v>
      </c>
      <c r="U194" s="41">
        <f>R194+R194*80%</f>
        <v>143.03700000000001</v>
      </c>
      <c r="V194" s="1"/>
      <c r="W194" s="1"/>
      <c r="X194" s="1"/>
      <c r="Y194" s="1"/>
    </row>
    <row r="195" spans="1:25" ht="15.75">
      <c r="A195" s="40"/>
      <c r="B195" s="48"/>
      <c r="C195" s="48"/>
      <c r="D195" s="48"/>
      <c r="E195" s="3" t="s">
        <v>28</v>
      </c>
      <c r="F195" s="23">
        <v>5189</v>
      </c>
      <c r="G195" s="24">
        <v>5.0000000000000001E-3</v>
      </c>
      <c r="H195" s="24">
        <v>5.0000000000000001E-3</v>
      </c>
      <c r="I195" s="24">
        <v>5.0000000000000001E-3</v>
      </c>
      <c r="J195" s="24">
        <v>5.0000000000000001E-3</v>
      </c>
      <c r="K195" s="24">
        <v>5.0000000000000001E-3</v>
      </c>
      <c r="L195" s="24">
        <v>5.0000000000000001E-3</v>
      </c>
      <c r="M195" s="23">
        <f t="shared" si="63"/>
        <v>25.945</v>
      </c>
      <c r="N195" s="23">
        <f t="shared" si="64"/>
        <v>25.945</v>
      </c>
      <c r="O195" s="23">
        <f t="shared" si="65"/>
        <v>25.945</v>
      </c>
      <c r="P195" s="41"/>
      <c r="Q195" s="41"/>
      <c r="R195" s="41"/>
      <c r="S195" s="41"/>
      <c r="T195" s="41"/>
      <c r="U195" s="41"/>
      <c r="V195" s="1"/>
      <c r="W195" s="1"/>
      <c r="X195" s="1"/>
      <c r="Y195" s="1"/>
    </row>
    <row r="196" spans="1:25" ht="15.75">
      <c r="A196" s="40"/>
      <c r="B196" s="48"/>
      <c r="C196" s="48"/>
      <c r="D196" s="48"/>
      <c r="E196" s="3" t="s">
        <v>29</v>
      </c>
      <c r="F196" s="23">
        <v>425</v>
      </c>
      <c r="G196" s="4">
        <v>2.5000000000000001E-2</v>
      </c>
      <c r="H196" s="4">
        <v>3.5000000000000003E-2</v>
      </c>
      <c r="I196" s="4">
        <v>0.04</v>
      </c>
      <c r="J196" s="4">
        <v>2.5000000000000001E-2</v>
      </c>
      <c r="K196" s="4">
        <v>3.5000000000000003E-2</v>
      </c>
      <c r="L196" s="4">
        <v>0.04</v>
      </c>
      <c r="M196" s="23">
        <f t="shared" si="63"/>
        <v>10.625</v>
      </c>
      <c r="N196" s="23">
        <f t="shared" si="64"/>
        <v>14.875000000000002</v>
      </c>
      <c r="O196" s="23">
        <f t="shared" si="65"/>
        <v>17</v>
      </c>
      <c r="P196" s="42"/>
      <c r="Q196" s="42"/>
      <c r="R196" s="42"/>
      <c r="S196" s="41"/>
      <c r="T196" s="41"/>
      <c r="U196" s="41"/>
      <c r="V196" s="1"/>
      <c r="W196" s="1"/>
      <c r="X196" s="1"/>
      <c r="Y196" s="1"/>
    </row>
    <row r="197" spans="1:25" ht="15.75">
      <c r="A197" s="9" t="s">
        <v>116</v>
      </c>
      <c r="B197" s="24">
        <v>100</v>
      </c>
      <c r="C197" s="24">
        <v>100</v>
      </c>
      <c r="D197" s="24">
        <v>100</v>
      </c>
      <c r="E197" s="3" t="s">
        <v>116</v>
      </c>
      <c r="F197" s="23">
        <v>3000</v>
      </c>
      <c r="G197" s="4">
        <v>5.0000000000000001E-3</v>
      </c>
      <c r="H197" s="4">
        <v>5.0000000000000001E-3</v>
      </c>
      <c r="I197" s="4">
        <v>5.0000000000000001E-3</v>
      </c>
      <c r="J197" s="4">
        <v>5.0000000000000001E-3</v>
      </c>
      <c r="K197" s="4">
        <v>5.0000000000000001E-3</v>
      </c>
      <c r="L197" s="4">
        <v>5.0000000000000001E-3</v>
      </c>
      <c r="M197" s="23">
        <f t="shared" si="63"/>
        <v>15</v>
      </c>
      <c r="N197" s="23">
        <f t="shared" si="64"/>
        <v>15</v>
      </c>
      <c r="O197" s="23">
        <f t="shared" si="65"/>
        <v>15</v>
      </c>
      <c r="P197" s="23">
        <f>M197</f>
        <v>15</v>
      </c>
      <c r="Q197" s="23">
        <f t="shared" ref="Q197:R197" si="66">N197</f>
        <v>15</v>
      </c>
      <c r="R197" s="23">
        <f t="shared" si="66"/>
        <v>15</v>
      </c>
      <c r="S197" s="23">
        <f t="shared" ref="S197:U198" si="67">P197+P197*80%</f>
        <v>27</v>
      </c>
      <c r="T197" s="23">
        <f t="shared" si="67"/>
        <v>27</v>
      </c>
      <c r="U197" s="23">
        <f t="shared" si="67"/>
        <v>27</v>
      </c>
      <c r="V197" s="1"/>
      <c r="W197" s="1"/>
      <c r="X197" s="1"/>
      <c r="Y197" s="1"/>
    </row>
    <row r="198" spans="1:25" ht="15.75">
      <c r="A198" s="40" t="s">
        <v>31</v>
      </c>
      <c r="B198" s="42" t="s">
        <v>32</v>
      </c>
      <c r="C198" s="42" t="s">
        <v>32</v>
      </c>
      <c r="D198" s="42" t="s">
        <v>32</v>
      </c>
      <c r="E198" s="5" t="s">
        <v>33</v>
      </c>
      <c r="F198" s="23">
        <v>4822</v>
      </c>
      <c r="G198" s="24">
        <v>1E-3</v>
      </c>
      <c r="H198" s="24">
        <v>1E-3</v>
      </c>
      <c r="I198" s="24">
        <v>1E-3</v>
      </c>
      <c r="J198" s="24">
        <v>1E-3</v>
      </c>
      <c r="K198" s="24">
        <v>1E-3</v>
      </c>
      <c r="L198" s="24">
        <v>1E-3</v>
      </c>
      <c r="M198" s="23">
        <f t="shared" si="63"/>
        <v>4.8220000000000001</v>
      </c>
      <c r="N198" s="23">
        <f t="shared" si="64"/>
        <v>4.8220000000000001</v>
      </c>
      <c r="O198" s="23">
        <f t="shared" si="65"/>
        <v>4.8220000000000001</v>
      </c>
      <c r="P198" s="41">
        <f>SUM(M198:M200)</f>
        <v>16.835000000000001</v>
      </c>
      <c r="Q198" s="41">
        <f>SUM(N198:N200)</f>
        <v>16.835000000000001</v>
      </c>
      <c r="R198" s="41">
        <f>SUM(O198:O200)</f>
        <v>16.835000000000001</v>
      </c>
      <c r="S198" s="41">
        <f t="shared" si="67"/>
        <v>30.303000000000004</v>
      </c>
      <c r="T198" s="41">
        <f t="shared" si="67"/>
        <v>30.303000000000004</v>
      </c>
      <c r="U198" s="41">
        <f t="shared" si="67"/>
        <v>30.303000000000004</v>
      </c>
      <c r="V198" s="1"/>
      <c r="W198" s="1"/>
      <c r="X198" s="1"/>
      <c r="Y198" s="1"/>
    </row>
    <row r="199" spans="1:25" ht="15.75">
      <c r="A199" s="40"/>
      <c r="B199" s="42"/>
      <c r="C199" s="42"/>
      <c r="D199" s="42"/>
      <c r="E199" s="5" t="s">
        <v>19</v>
      </c>
      <c r="F199" s="23">
        <v>468</v>
      </c>
      <c r="G199" s="24">
        <v>2.1000000000000001E-2</v>
      </c>
      <c r="H199" s="24">
        <v>2.1000000000000001E-2</v>
      </c>
      <c r="I199" s="24">
        <v>2.1000000000000001E-2</v>
      </c>
      <c r="J199" s="24">
        <v>0.02</v>
      </c>
      <c r="K199" s="24">
        <v>0.02</v>
      </c>
      <c r="L199" s="24">
        <v>0.02</v>
      </c>
      <c r="M199" s="23">
        <f t="shared" si="63"/>
        <v>9.8280000000000012</v>
      </c>
      <c r="N199" s="23">
        <f t="shared" si="64"/>
        <v>9.8280000000000012</v>
      </c>
      <c r="O199" s="23">
        <f t="shared" si="65"/>
        <v>9.8280000000000012</v>
      </c>
      <c r="P199" s="41"/>
      <c r="Q199" s="41"/>
      <c r="R199" s="41"/>
      <c r="S199" s="41"/>
      <c r="T199" s="41"/>
      <c r="U199" s="41"/>
      <c r="V199" s="1"/>
      <c r="W199" s="1"/>
      <c r="X199" s="1"/>
      <c r="Y199" s="1"/>
    </row>
    <row r="200" spans="1:25" ht="15.75">
      <c r="A200" s="40"/>
      <c r="B200" s="42"/>
      <c r="C200" s="42"/>
      <c r="D200" s="42"/>
      <c r="E200" s="3" t="s">
        <v>34</v>
      </c>
      <c r="F200" s="23">
        <v>437</v>
      </c>
      <c r="G200" s="4">
        <v>5.0000000000000001E-3</v>
      </c>
      <c r="H200" s="4">
        <v>5.0000000000000001E-3</v>
      </c>
      <c r="I200" s="4">
        <v>5.0000000000000001E-3</v>
      </c>
      <c r="J200" s="4">
        <v>5.0000000000000001E-3</v>
      </c>
      <c r="K200" s="4">
        <v>5.0000000000000001E-3</v>
      </c>
      <c r="L200" s="4">
        <v>5.0000000000000001E-3</v>
      </c>
      <c r="M200" s="23">
        <f t="shared" si="63"/>
        <v>2.1850000000000001</v>
      </c>
      <c r="N200" s="23">
        <f t="shared" si="64"/>
        <v>2.1850000000000001</v>
      </c>
      <c r="O200" s="23">
        <f t="shared" si="65"/>
        <v>2.1850000000000001</v>
      </c>
      <c r="P200" s="41"/>
      <c r="Q200" s="41"/>
      <c r="R200" s="41"/>
      <c r="S200" s="41"/>
      <c r="T200" s="41"/>
      <c r="U200" s="41"/>
      <c r="V200" s="1"/>
      <c r="W200" s="1"/>
      <c r="X200" s="1"/>
      <c r="Y200" s="1"/>
    </row>
    <row r="201" spans="1:25" ht="15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1">
        <f t="shared" ref="P201:U201" si="68">SUM(P189:P200)</f>
        <v>190.21200000000002</v>
      </c>
      <c r="Q201" s="11">
        <f t="shared" si="68"/>
        <v>204.08799999999999</v>
      </c>
      <c r="R201" s="11">
        <f t="shared" si="68"/>
        <v>215.83900000000003</v>
      </c>
      <c r="S201" s="11">
        <f t="shared" si="68"/>
        <v>342.38160000000005</v>
      </c>
      <c r="T201" s="11">
        <f t="shared" si="68"/>
        <v>367.35839999999996</v>
      </c>
      <c r="U201" s="11">
        <f t="shared" si="68"/>
        <v>388.51020000000005</v>
      </c>
      <c r="V201" s="1"/>
      <c r="W201" s="1"/>
      <c r="X201" s="1"/>
      <c r="Y201" s="1"/>
    </row>
    <row r="202" spans="1:25" ht="15.75">
      <c r="A202" s="38" t="s">
        <v>36</v>
      </c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1"/>
      <c r="W202" s="1"/>
      <c r="X202" s="1"/>
      <c r="Y202" s="1"/>
    </row>
    <row r="203" spans="1:25" ht="15.75">
      <c r="A203" s="40" t="s">
        <v>37</v>
      </c>
      <c r="B203" s="42">
        <v>60</v>
      </c>
      <c r="C203" s="42">
        <v>100</v>
      </c>
      <c r="D203" s="42">
        <v>100</v>
      </c>
      <c r="E203" s="3" t="s">
        <v>38</v>
      </c>
      <c r="F203" s="23">
        <v>280</v>
      </c>
      <c r="G203" s="4">
        <v>6.6000000000000003E-2</v>
      </c>
      <c r="H203" s="23">
        <v>0.12</v>
      </c>
      <c r="I203" s="23">
        <v>0.12</v>
      </c>
      <c r="J203" s="4">
        <v>0.05</v>
      </c>
      <c r="K203" s="4">
        <v>0.09</v>
      </c>
      <c r="L203" s="4">
        <v>0.09</v>
      </c>
      <c r="M203" s="23">
        <f t="shared" ref="M203:M214" si="69">G203*F203</f>
        <v>18.48</v>
      </c>
      <c r="N203" s="23">
        <f t="shared" ref="N203:N214" si="70">H203*F203</f>
        <v>33.6</v>
      </c>
      <c r="O203" s="23">
        <f t="shared" ref="O203:O214" si="71">I203*F203</f>
        <v>33.6</v>
      </c>
      <c r="P203" s="41">
        <f>SUM(M203:M204)</f>
        <v>39.480000000000004</v>
      </c>
      <c r="Q203" s="41">
        <f>SUM(N203:N204)</f>
        <v>68.599999999999994</v>
      </c>
      <c r="R203" s="41">
        <f>SUM(O203:O204)</f>
        <v>68.599999999999994</v>
      </c>
      <c r="S203" s="41">
        <f>P203+P203*80%</f>
        <v>71.064000000000007</v>
      </c>
      <c r="T203" s="41">
        <f>Q203+Q203*80%</f>
        <v>123.47999999999999</v>
      </c>
      <c r="U203" s="41">
        <f>R203+R203*80%</f>
        <v>123.47999999999999</v>
      </c>
      <c r="V203" s="1"/>
      <c r="W203" s="1"/>
      <c r="X203" s="1"/>
      <c r="Y203" s="1"/>
    </row>
    <row r="204" spans="1:25" ht="15.75">
      <c r="A204" s="40"/>
      <c r="B204" s="42"/>
      <c r="C204" s="42"/>
      <c r="D204" s="42"/>
      <c r="E204" s="3" t="s">
        <v>39</v>
      </c>
      <c r="F204" s="23">
        <v>3500</v>
      </c>
      <c r="G204" s="24">
        <v>6.0000000000000001E-3</v>
      </c>
      <c r="H204" s="24">
        <v>0.01</v>
      </c>
      <c r="I204" s="24">
        <v>0.01</v>
      </c>
      <c r="J204" s="24">
        <v>0.05</v>
      </c>
      <c r="K204" s="24">
        <v>0.09</v>
      </c>
      <c r="L204" s="24">
        <v>0.09</v>
      </c>
      <c r="M204" s="23">
        <f t="shared" si="69"/>
        <v>21</v>
      </c>
      <c r="N204" s="23">
        <f t="shared" si="70"/>
        <v>35</v>
      </c>
      <c r="O204" s="23">
        <f t="shared" si="71"/>
        <v>35</v>
      </c>
      <c r="P204" s="41"/>
      <c r="Q204" s="41"/>
      <c r="R204" s="41"/>
      <c r="S204" s="41"/>
      <c r="T204" s="41"/>
      <c r="U204" s="41"/>
      <c r="V204" s="1"/>
      <c r="W204" s="1"/>
      <c r="X204" s="1"/>
      <c r="Y204" s="1"/>
    </row>
    <row r="205" spans="1:25" ht="15.75">
      <c r="A205" s="40"/>
      <c r="B205" s="42"/>
      <c r="C205" s="42"/>
      <c r="D205" s="42"/>
      <c r="E205" s="3" t="s">
        <v>40</v>
      </c>
      <c r="F205" s="23">
        <v>653</v>
      </c>
      <c r="G205" s="24">
        <v>3.0000000000000001E-3</v>
      </c>
      <c r="H205" s="24">
        <v>4.0000000000000001E-3</v>
      </c>
      <c r="I205" s="24">
        <v>5.0000000000000001E-3</v>
      </c>
      <c r="J205" s="24">
        <v>3.0000000000000001E-3</v>
      </c>
      <c r="K205" s="24">
        <v>4.0000000000000001E-3</v>
      </c>
      <c r="L205" s="24">
        <v>5.0000000000000001E-3</v>
      </c>
      <c r="M205" s="23">
        <f t="shared" si="69"/>
        <v>1.9590000000000001</v>
      </c>
      <c r="N205" s="23">
        <f t="shared" si="70"/>
        <v>2.6120000000000001</v>
      </c>
      <c r="O205" s="23">
        <f t="shared" si="71"/>
        <v>3.2650000000000001</v>
      </c>
      <c r="P205" s="41"/>
      <c r="Q205" s="41"/>
      <c r="R205" s="41"/>
      <c r="S205" s="41"/>
      <c r="T205" s="41"/>
      <c r="U205" s="41"/>
      <c r="V205" s="1"/>
      <c r="W205" s="1"/>
      <c r="X205" s="1"/>
      <c r="Y205" s="1"/>
    </row>
    <row r="206" spans="1:25" ht="63">
      <c r="A206" s="40" t="s">
        <v>117</v>
      </c>
      <c r="B206" s="42">
        <v>200</v>
      </c>
      <c r="C206" s="42">
        <v>200</v>
      </c>
      <c r="D206" s="42">
        <v>200</v>
      </c>
      <c r="E206" s="6" t="s">
        <v>42</v>
      </c>
      <c r="F206" s="23">
        <v>1426</v>
      </c>
      <c r="G206" s="4">
        <v>0.16</v>
      </c>
      <c r="H206" s="4">
        <v>0.16</v>
      </c>
      <c r="I206" s="4">
        <v>0.16</v>
      </c>
      <c r="J206" s="4">
        <v>0.109</v>
      </c>
      <c r="K206" s="4">
        <v>0.109</v>
      </c>
      <c r="L206" s="4">
        <v>0.109</v>
      </c>
      <c r="M206" s="23">
        <f t="shared" si="69"/>
        <v>228.16</v>
      </c>
      <c r="N206" s="23">
        <f t="shared" si="70"/>
        <v>228.16</v>
      </c>
      <c r="O206" s="23">
        <f t="shared" si="71"/>
        <v>228.16</v>
      </c>
      <c r="P206" s="41">
        <f>SUM(M206:M211)</f>
        <v>269.971</v>
      </c>
      <c r="Q206" s="41">
        <f>SUM(N206:N211)</f>
        <v>269.971</v>
      </c>
      <c r="R206" s="41">
        <f>SUM(O206:O211)</f>
        <v>269.971</v>
      </c>
      <c r="S206" s="41">
        <f>P206+P206*80%</f>
        <v>485.94780000000003</v>
      </c>
      <c r="T206" s="41">
        <f>Q206+Q206*80%</f>
        <v>485.94780000000003</v>
      </c>
      <c r="U206" s="41">
        <f>R206+R206*80%</f>
        <v>485.94780000000003</v>
      </c>
      <c r="V206" s="1"/>
      <c r="W206" s="1"/>
      <c r="X206" s="1"/>
      <c r="Y206" s="1"/>
    </row>
    <row r="207" spans="1:25" ht="15.75">
      <c r="A207" s="40"/>
      <c r="B207" s="42"/>
      <c r="C207" s="42"/>
      <c r="D207" s="42"/>
      <c r="E207" s="3" t="s">
        <v>40</v>
      </c>
      <c r="F207" s="23">
        <v>653</v>
      </c>
      <c r="G207" s="24">
        <v>4.2999999999999997E-2</v>
      </c>
      <c r="H207" s="24">
        <v>4.2999999999999997E-2</v>
      </c>
      <c r="I207" s="24">
        <v>4.2999999999999997E-2</v>
      </c>
      <c r="J207" s="4">
        <v>4.2999999999999997E-2</v>
      </c>
      <c r="K207" s="4">
        <v>4.2999999999999997E-2</v>
      </c>
      <c r="L207" s="4">
        <v>4.2999999999999997E-2</v>
      </c>
      <c r="M207" s="23">
        <f t="shared" si="69"/>
        <v>28.078999999999997</v>
      </c>
      <c r="N207" s="23">
        <f t="shared" si="70"/>
        <v>28.078999999999997</v>
      </c>
      <c r="O207" s="23">
        <f t="shared" si="71"/>
        <v>28.078999999999997</v>
      </c>
      <c r="P207" s="41"/>
      <c r="Q207" s="41"/>
      <c r="R207" s="41"/>
      <c r="S207" s="41"/>
      <c r="T207" s="41"/>
      <c r="U207" s="41"/>
      <c r="V207" s="1"/>
      <c r="W207" s="1"/>
      <c r="X207" s="1"/>
      <c r="Y207" s="1"/>
    </row>
    <row r="208" spans="1:25" ht="15.75">
      <c r="A208" s="40"/>
      <c r="B208" s="42"/>
      <c r="C208" s="42"/>
      <c r="D208" s="42"/>
      <c r="E208" s="3" t="s">
        <v>96</v>
      </c>
      <c r="F208" s="23">
        <v>607</v>
      </c>
      <c r="G208" s="22">
        <v>1.2999999999999999E-2</v>
      </c>
      <c r="H208" s="22">
        <v>1.2999999999999999E-2</v>
      </c>
      <c r="I208" s="22">
        <v>1.2999999999999999E-2</v>
      </c>
      <c r="J208" s="4">
        <v>1.2999999999999999E-2</v>
      </c>
      <c r="K208" s="4">
        <v>1.2999999999999999E-2</v>
      </c>
      <c r="L208" s="4">
        <v>1.2999999999999999E-2</v>
      </c>
      <c r="M208" s="23">
        <f t="shared" si="69"/>
        <v>7.891</v>
      </c>
      <c r="N208" s="23">
        <f t="shared" si="70"/>
        <v>7.891</v>
      </c>
      <c r="O208" s="23">
        <f t="shared" si="71"/>
        <v>7.891</v>
      </c>
      <c r="P208" s="41"/>
      <c r="Q208" s="41"/>
      <c r="R208" s="41"/>
      <c r="S208" s="41"/>
      <c r="T208" s="41"/>
      <c r="U208" s="41"/>
      <c r="V208" s="1"/>
      <c r="W208" s="1"/>
      <c r="X208" s="1"/>
      <c r="Y208" s="1"/>
    </row>
    <row r="209" spans="1:25" ht="15.75">
      <c r="A209" s="40"/>
      <c r="B209" s="42"/>
      <c r="C209" s="42"/>
      <c r="D209" s="42"/>
      <c r="E209" s="3" t="s">
        <v>44</v>
      </c>
      <c r="F209" s="23">
        <v>240</v>
      </c>
      <c r="G209" s="22">
        <v>1.6E-2</v>
      </c>
      <c r="H209" s="22">
        <v>1.6E-2</v>
      </c>
      <c r="I209" s="22">
        <v>1.6E-2</v>
      </c>
      <c r="J209" s="4">
        <v>1.2999999999999999E-2</v>
      </c>
      <c r="K209" s="4">
        <v>1.2999999999999999E-2</v>
      </c>
      <c r="L209" s="4">
        <v>1.2999999999999999E-2</v>
      </c>
      <c r="M209" s="23">
        <f t="shared" si="69"/>
        <v>3.84</v>
      </c>
      <c r="N209" s="23">
        <f t="shared" si="70"/>
        <v>3.84</v>
      </c>
      <c r="O209" s="23">
        <f t="shared" si="71"/>
        <v>3.84</v>
      </c>
      <c r="P209" s="41"/>
      <c r="Q209" s="41"/>
      <c r="R209" s="41"/>
      <c r="S209" s="41"/>
      <c r="T209" s="41"/>
      <c r="U209" s="41"/>
      <c r="V209" s="1"/>
      <c r="W209" s="1"/>
      <c r="X209" s="1"/>
      <c r="Y209" s="1"/>
    </row>
    <row r="210" spans="1:25" ht="15.75">
      <c r="A210" s="40"/>
      <c r="B210" s="42"/>
      <c r="C210" s="42"/>
      <c r="D210" s="42"/>
      <c r="E210" s="3" t="s">
        <v>53</v>
      </c>
      <c r="F210" s="23">
        <v>149</v>
      </c>
      <c r="G210" s="22">
        <v>1.2999999999999999E-2</v>
      </c>
      <c r="H210" s="22">
        <v>1.2999999999999999E-2</v>
      </c>
      <c r="I210" s="22">
        <v>1.2999999999999999E-2</v>
      </c>
      <c r="J210" s="4">
        <v>0.01</v>
      </c>
      <c r="K210" s="4">
        <v>0.01</v>
      </c>
      <c r="L210" s="4">
        <v>0.01</v>
      </c>
      <c r="M210" s="23">
        <f t="shared" si="69"/>
        <v>1.9369999999999998</v>
      </c>
      <c r="N210" s="23">
        <f t="shared" si="70"/>
        <v>1.9369999999999998</v>
      </c>
      <c r="O210" s="23">
        <f t="shared" si="71"/>
        <v>1.9369999999999998</v>
      </c>
      <c r="P210" s="41"/>
      <c r="Q210" s="41"/>
      <c r="R210" s="41"/>
      <c r="S210" s="41"/>
      <c r="T210" s="41"/>
      <c r="U210" s="41"/>
      <c r="V210" s="1"/>
      <c r="W210" s="1"/>
      <c r="X210" s="1"/>
      <c r="Y210" s="1"/>
    </row>
    <row r="211" spans="1:25" ht="15.75">
      <c r="A211" s="40"/>
      <c r="B211" s="42"/>
      <c r="C211" s="42"/>
      <c r="D211" s="42"/>
      <c r="E211" s="3" t="s">
        <v>22</v>
      </c>
      <c r="F211" s="23">
        <v>64</v>
      </c>
      <c r="G211" s="24">
        <v>1E-3</v>
      </c>
      <c r="H211" s="24">
        <v>1E-3</v>
      </c>
      <c r="I211" s="24">
        <v>1E-3</v>
      </c>
      <c r="J211" s="24">
        <v>1E-3</v>
      </c>
      <c r="K211" s="24">
        <v>1E-3</v>
      </c>
      <c r="L211" s="24">
        <v>1E-3</v>
      </c>
      <c r="M211" s="23">
        <f t="shared" si="69"/>
        <v>6.4000000000000001E-2</v>
      </c>
      <c r="N211" s="23">
        <f t="shared" si="70"/>
        <v>6.4000000000000001E-2</v>
      </c>
      <c r="O211" s="23">
        <f t="shared" si="71"/>
        <v>6.4000000000000001E-2</v>
      </c>
      <c r="P211" s="41"/>
      <c r="Q211" s="41"/>
      <c r="R211" s="41"/>
      <c r="S211" s="41"/>
      <c r="T211" s="41"/>
      <c r="U211" s="41"/>
      <c r="V211" s="1"/>
      <c r="W211" s="1"/>
      <c r="X211" s="1"/>
      <c r="Y211" s="1"/>
    </row>
    <row r="212" spans="1:25" ht="31.5">
      <c r="A212" s="40" t="s">
        <v>46</v>
      </c>
      <c r="B212" s="42">
        <v>200</v>
      </c>
      <c r="C212" s="42">
        <v>200</v>
      </c>
      <c r="D212" s="42">
        <v>200</v>
      </c>
      <c r="E212" s="6" t="s">
        <v>47</v>
      </c>
      <c r="F212" s="23">
        <v>1500</v>
      </c>
      <c r="G212" s="24">
        <v>3.0000000000000001E-3</v>
      </c>
      <c r="H212" s="24">
        <v>3.0000000000000001E-3</v>
      </c>
      <c r="I212" s="24">
        <v>3.0000000000000001E-3</v>
      </c>
      <c r="J212" s="24">
        <v>3.0000000000000001E-3</v>
      </c>
      <c r="K212" s="24">
        <v>3.0000000000000001E-3</v>
      </c>
      <c r="L212" s="24">
        <v>3.0000000000000001E-3</v>
      </c>
      <c r="M212" s="23">
        <f t="shared" si="69"/>
        <v>4.5</v>
      </c>
      <c r="N212" s="23">
        <f t="shared" si="70"/>
        <v>4.5</v>
      </c>
      <c r="O212" s="23">
        <f t="shared" si="71"/>
        <v>4.5</v>
      </c>
      <c r="P212" s="41">
        <f>SUM(M212:M214)</f>
        <v>46.870000000000005</v>
      </c>
      <c r="Q212" s="41">
        <f>SUM(N212:N214)</f>
        <v>46.870000000000005</v>
      </c>
      <c r="R212" s="41">
        <f>SUM(O212:O214)</f>
        <v>46.870000000000005</v>
      </c>
      <c r="S212" s="41">
        <f>P212+P212*80%</f>
        <v>84.366000000000014</v>
      </c>
      <c r="T212" s="41">
        <f>Q212+Q212*80%</f>
        <v>84.366000000000014</v>
      </c>
      <c r="U212" s="41">
        <f>R212+R212*80%</f>
        <v>84.366000000000014</v>
      </c>
      <c r="V212" s="1"/>
      <c r="W212" s="1"/>
      <c r="X212" s="1"/>
      <c r="Y212" s="1"/>
    </row>
    <row r="213" spans="1:25" ht="15.75">
      <c r="A213" s="40"/>
      <c r="B213" s="42"/>
      <c r="C213" s="42"/>
      <c r="D213" s="42"/>
      <c r="E213" s="3" t="s">
        <v>34</v>
      </c>
      <c r="F213" s="23">
        <v>437</v>
      </c>
      <c r="G213" s="4">
        <v>0.01</v>
      </c>
      <c r="H213" s="4">
        <v>0.01</v>
      </c>
      <c r="I213" s="4">
        <v>0.01</v>
      </c>
      <c r="J213" s="4">
        <v>0.01</v>
      </c>
      <c r="K213" s="4">
        <v>0.01</v>
      </c>
      <c r="L213" s="4">
        <v>0.01</v>
      </c>
      <c r="M213" s="23">
        <f t="shared" si="69"/>
        <v>4.37</v>
      </c>
      <c r="N213" s="23">
        <f t="shared" si="70"/>
        <v>4.37</v>
      </c>
      <c r="O213" s="23">
        <f t="shared" si="71"/>
        <v>4.37</v>
      </c>
      <c r="P213" s="42"/>
      <c r="Q213" s="42"/>
      <c r="R213" s="42"/>
      <c r="S213" s="42"/>
      <c r="T213" s="42"/>
      <c r="U213" s="42"/>
      <c r="V213" s="1"/>
      <c r="W213" s="1"/>
      <c r="X213" s="1"/>
      <c r="Y213" s="1"/>
    </row>
    <row r="214" spans="1:25" ht="15.75">
      <c r="A214" s="40"/>
      <c r="B214" s="42"/>
      <c r="C214" s="42"/>
      <c r="D214" s="42"/>
      <c r="E214" s="3" t="s">
        <v>48</v>
      </c>
      <c r="F214" s="23">
        <v>2000</v>
      </c>
      <c r="G214" s="24">
        <v>1.9E-2</v>
      </c>
      <c r="H214" s="24">
        <v>1.9E-2</v>
      </c>
      <c r="I214" s="24">
        <v>1.9E-2</v>
      </c>
      <c r="J214" s="24">
        <v>1.9E-2</v>
      </c>
      <c r="K214" s="24">
        <v>1.9E-2</v>
      </c>
      <c r="L214" s="24">
        <v>1.9E-2</v>
      </c>
      <c r="M214" s="23">
        <f t="shared" si="69"/>
        <v>38</v>
      </c>
      <c r="N214" s="23">
        <f t="shared" si="70"/>
        <v>38</v>
      </c>
      <c r="O214" s="23">
        <f t="shared" si="71"/>
        <v>38</v>
      </c>
      <c r="P214" s="42"/>
      <c r="Q214" s="42"/>
      <c r="R214" s="42"/>
      <c r="S214" s="42"/>
      <c r="T214" s="42"/>
      <c r="U214" s="42"/>
      <c r="V214" s="1"/>
      <c r="W214" s="1"/>
      <c r="X214" s="1"/>
      <c r="Y214" s="1"/>
    </row>
    <row r="215" spans="1:25" ht="31.5">
      <c r="A215" s="14" t="s">
        <v>49</v>
      </c>
      <c r="B215" s="24">
        <v>20</v>
      </c>
      <c r="C215" s="24">
        <v>35</v>
      </c>
      <c r="D215" s="24">
        <v>40</v>
      </c>
      <c r="E215" s="7" t="s">
        <v>49</v>
      </c>
      <c r="F215" s="23">
        <v>425</v>
      </c>
      <c r="G215" s="4">
        <v>0.02</v>
      </c>
      <c r="H215" s="24">
        <v>3.5000000000000003E-2</v>
      </c>
      <c r="I215" s="4">
        <v>0.04</v>
      </c>
      <c r="J215" s="4">
        <v>0.02</v>
      </c>
      <c r="K215" s="24">
        <v>3.5000000000000003E-2</v>
      </c>
      <c r="L215" s="4">
        <v>0.04</v>
      </c>
      <c r="M215" s="23">
        <f t="shared" ref="M215" si="72">G215*F215</f>
        <v>8.5</v>
      </c>
      <c r="N215" s="23">
        <f t="shared" ref="N215" si="73">H215*F215</f>
        <v>14.875000000000002</v>
      </c>
      <c r="O215" s="23">
        <f t="shared" ref="O215" si="74">I215*F215</f>
        <v>17</v>
      </c>
      <c r="P215" s="23">
        <f>SUM(M215)</f>
        <v>8.5</v>
      </c>
      <c r="Q215" s="23">
        <f>SUM(N215)</f>
        <v>14.875000000000002</v>
      </c>
      <c r="R215" s="23">
        <f>SUM(O215)</f>
        <v>17</v>
      </c>
      <c r="S215" s="24">
        <f>P215+P215*80%</f>
        <v>15.3</v>
      </c>
      <c r="T215" s="24">
        <f>Q215+Q215*80%</f>
        <v>26.775000000000006</v>
      </c>
      <c r="U215" s="24">
        <f>R215+R215*80%</f>
        <v>30.6</v>
      </c>
      <c r="V215" s="1"/>
      <c r="W215" s="1"/>
      <c r="X215" s="1"/>
      <c r="Y215" s="1"/>
    </row>
    <row r="216" spans="1:25" ht="15.75">
      <c r="A216" s="14"/>
      <c r="B216" s="24"/>
      <c r="C216" s="24"/>
      <c r="D216" s="24"/>
      <c r="E216" s="7"/>
      <c r="F216" s="23"/>
      <c r="G216" s="4"/>
      <c r="H216" s="24"/>
      <c r="I216" s="4"/>
      <c r="J216" s="4"/>
      <c r="K216" s="4"/>
      <c r="L216" s="4"/>
      <c r="M216" s="23"/>
      <c r="N216" s="23"/>
      <c r="O216" s="23"/>
      <c r="P216" s="12">
        <f t="shared" ref="P216:U216" si="75">SUM(P203:P215)</f>
        <v>364.82100000000003</v>
      </c>
      <c r="Q216" s="12">
        <f t="shared" si="75"/>
        <v>400.31600000000003</v>
      </c>
      <c r="R216" s="12">
        <f t="shared" si="75"/>
        <v>402.44100000000003</v>
      </c>
      <c r="S216" s="12">
        <f t="shared" si="75"/>
        <v>656.67779999999993</v>
      </c>
      <c r="T216" s="12">
        <f t="shared" si="75"/>
        <v>720.56880000000001</v>
      </c>
      <c r="U216" s="12">
        <f t="shared" si="75"/>
        <v>724.39380000000006</v>
      </c>
      <c r="V216" s="1"/>
      <c r="W216" s="1"/>
      <c r="X216" s="1"/>
      <c r="Y216" s="1"/>
    </row>
    <row r="217" spans="1:25" ht="15.75">
      <c r="A217" s="38" t="s">
        <v>50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1"/>
      <c r="W217" s="1"/>
      <c r="X217" s="1"/>
      <c r="Y217" s="1"/>
    </row>
    <row r="218" spans="1:25" ht="31.5">
      <c r="A218" s="40" t="s">
        <v>51</v>
      </c>
      <c r="B218" s="42">
        <v>80</v>
      </c>
      <c r="C218" s="42">
        <v>100</v>
      </c>
      <c r="D218" s="42">
        <v>100</v>
      </c>
      <c r="E218" s="8" t="s">
        <v>52</v>
      </c>
      <c r="F218" s="23">
        <v>2711</v>
      </c>
      <c r="G218" s="24">
        <v>0.16200000000000001</v>
      </c>
      <c r="H218" s="4">
        <v>0.216</v>
      </c>
      <c r="I218" s="4">
        <v>0.216</v>
      </c>
      <c r="J218" s="4">
        <v>0.11899999999999999</v>
      </c>
      <c r="K218" s="4">
        <v>0.159</v>
      </c>
      <c r="L218" s="4">
        <v>0.159</v>
      </c>
      <c r="M218" s="23">
        <f t="shared" ref="M218:M230" si="76">G218*F218</f>
        <v>439.18200000000002</v>
      </c>
      <c r="N218" s="23">
        <f t="shared" ref="N218:N230" si="77">H218*F218</f>
        <v>585.57600000000002</v>
      </c>
      <c r="O218" s="23">
        <f t="shared" ref="O218:O230" si="78">I218*F218</f>
        <v>585.57600000000002</v>
      </c>
      <c r="P218" s="41">
        <f>SUM(M218:M224)</f>
        <v>478.29500000000007</v>
      </c>
      <c r="Q218" s="41">
        <f>SUM(N218:N224)</f>
        <v>638.50199999999995</v>
      </c>
      <c r="R218" s="41">
        <f>SUM(O218:O224)</f>
        <v>638.50199999999995</v>
      </c>
      <c r="S218" s="42">
        <f>P218+P218*80%</f>
        <v>860.93100000000015</v>
      </c>
      <c r="T218" s="42">
        <f>Q218+Q218*80%</f>
        <v>1149.3036</v>
      </c>
      <c r="U218" s="42">
        <f>R218+R218*80%</f>
        <v>1149.3036</v>
      </c>
      <c r="V218" s="1"/>
      <c r="W218" s="1"/>
      <c r="X218" s="1"/>
      <c r="Y218" s="1"/>
    </row>
    <row r="219" spans="1:25" ht="15.75">
      <c r="A219" s="40"/>
      <c r="B219" s="42"/>
      <c r="C219" s="42"/>
      <c r="D219" s="42"/>
      <c r="E219" s="3" t="s">
        <v>44</v>
      </c>
      <c r="F219" s="23">
        <v>240</v>
      </c>
      <c r="G219" s="4">
        <v>0.01</v>
      </c>
      <c r="H219" s="24">
        <v>1.4999999999999999E-2</v>
      </c>
      <c r="I219" s="24">
        <v>1.4999999999999999E-2</v>
      </c>
      <c r="J219" s="24">
        <v>1.2E-2</v>
      </c>
      <c r="K219" s="24">
        <v>8.0000000000000002E-3</v>
      </c>
      <c r="L219" s="24">
        <v>1.2E-2</v>
      </c>
      <c r="M219" s="23">
        <f t="shared" si="76"/>
        <v>2.4</v>
      </c>
      <c r="N219" s="23">
        <f t="shared" si="77"/>
        <v>3.5999999999999996</v>
      </c>
      <c r="O219" s="23">
        <f t="shared" si="78"/>
        <v>3.5999999999999996</v>
      </c>
      <c r="P219" s="41"/>
      <c r="Q219" s="41"/>
      <c r="R219" s="41"/>
      <c r="S219" s="42"/>
      <c r="T219" s="42"/>
      <c r="U219" s="42"/>
      <c r="V219" s="1"/>
      <c r="W219" s="1"/>
    </row>
    <row r="220" spans="1:25" ht="15.75">
      <c r="A220" s="40"/>
      <c r="B220" s="42"/>
      <c r="C220" s="42"/>
      <c r="D220" s="42"/>
      <c r="E220" s="3" t="s">
        <v>53</v>
      </c>
      <c r="F220" s="23">
        <v>149</v>
      </c>
      <c r="G220" s="24">
        <v>7.0000000000000001E-3</v>
      </c>
      <c r="H220" s="24">
        <v>0.01</v>
      </c>
      <c r="I220" s="24">
        <v>0.01</v>
      </c>
      <c r="J220" s="24">
        <v>8.0000000000000002E-3</v>
      </c>
      <c r="K220" s="24">
        <v>6.0000000000000001E-3</v>
      </c>
      <c r="L220" s="24">
        <v>8.0000000000000002E-3</v>
      </c>
      <c r="M220" s="23">
        <f t="shared" si="76"/>
        <v>1.0429999999999999</v>
      </c>
      <c r="N220" s="23">
        <f t="shared" si="77"/>
        <v>1.49</v>
      </c>
      <c r="O220" s="23">
        <f t="shared" si="78"/>
        <v>1.49</v>
      </c>
      <c r="P220" s="41"/>
      <c r="Q220" s="41"/>
      <c r="R220" s="41"/>
      <c r="S220" s="42"/>
      <c r="T220" s="42"/>
      <c r="U220" s="42"/>
      <c r="V220" s="1"/>
      <c r="W220" s="1"/>
    </row>
    <row r="221" spans="1:25" ht="15.75">
      <c r="A221" s="40"/>
      <c r="B221" s="42"/>
      <c r="C221" s="42"/>
      <c r="D221" s="42"/>
      <c r="E221" s="3" t="s">
        <v>40</v>
      </c>
      <c r="F221" s="23">
        <v>653</v>
      </c>
      <c r="G221" s="24">
        <v>7.0000000000000001E-3</v>
      </c>
      <c r="H221" s="24">
        <v>0.01</v>
      </c>
      <c r="I221" s="24">
        <v>0.01</v>
      </c>
      <c r="J221" s="24">
        <v>0.01</v>
      </c>
      <c r="K221" s="24">
        <v>7.0000000000000001E-3</v>
      </c>
      <c r="L221" s="24">
        <v>0.01</v>
      </c>
      <c r="M221" s="23">
        <f t="shared" si="76"/>
        <v>4.5709999999999997</v>
      </c>
      <c r="N221" s="23">
        <f t="shared" si="77"/>
        <v>6.53</v>
      </c>
      <c r="O221" s="23">
        <f t="shared" si="78"/>
        <v>6.53</v>
      </c>
      <c r="P221" s="41"/>
      <c r="Q221" s="41"/>
      <c r="R221" s="41"/>
      <c r="S221" s="42"/>
      <c r="T221" s="42"/>
      <c r="U221" s="42"/>
      <c r="V221" s="1"/>
      <c r="W221" s="1"/>
    </row>
    <row r="222" spans="1:25" ht="15.75">
      <c r="A222" s="40"/>
      <c r="B222" s="42"/>
      <c r="C222" s="42"/>
      <c r="D222" s="42"/>
      <c r="E222" s="3" t="s">
        <v>54</v>
      </c>
      <c r="F222" s="23">
        <v>2000</v>
      </c>
      <c r="G222" s="24">
        <v>1.4999999999999999E-2</v>
      </c>
      <c r="H222" s="24">
        <v>0.02</v>
      </c>
      <c r="I222" s="24">
        <v>0.02</v>
      </c>
      <c r="J222" s="24">
        <v>0.02</v>
      </c>
      <c r="K222" s="24">
        <v>1.4999999999999999E-2</v>
      </c>
      <c r="L222" s="24">
        <v>0.02</v>
      </c>
      <c r="M222" s="23">
        <f t="shared" si="76"/>
        <v>30</v>
      </c>
      <c r="N222" s="23">
        <f t="shared" si="77"/>
        <v>40</v>
      </c>
      <c r="O222" s="23">
        <f t="shared" si="78"/>
        <v>40</v>
      </c>
      <c r="P222" s="41"/>
      <c r="Q222" s="41"/>
      <c r="R222" s="41"/>
      <c r="S222" s="42"/>
      <c r="T222" s="42"/>
      <c r="U222" s="42"/>
      <c r="V222" s="1"/>
      <c r="W222" s="1"/>
    </row>
    <row r="223" spans="1:25" ht="15.75">
      <c r="A223" s="40"/>
      <c r="B223" s="42"/>
      <c r="C223" s="42"/>
      <c r="D223" s="42"/>
      <c r="E223" s="3" t="s">
        <v>45</v>
      </c>
      <c r="F223" s="23">
        <v>207</v>
      </c>
      <c r="G223" s="24">
        <v>5.0000000000000001E-3</v>
      </c>
      <c r="H223" s="4">
        <v>6.0000000000000001E-3</v>
      </c>
      <c r="I223" s="4">
        <v>6.0000000000000001E-3</v>
      </c>
      <c r="J223" s="4">
        <v>6.0000000000000001E-3</v>
      </c>
      <c r="K223" s="24">
        <v>5.0000000000000001E-3</v>
      </c>
      <c r="L223" s="4">
        <v>6.0000000000000001E-3</v>
      </c>
      <c r="M223" s="23">
        <f t="shared" si="76"/>
        <v>1.0349999999999999</v>
      </c>
      <c r="N223" s="23">
        <f t="shared" si="77"/>
        <v>1.242</v>
      </c>
      <c r="O223" s="23">
        <f t="shared" si="78"/>
        <v>1.242</v>
      </c>
      <c r="P223" s="41"/>
      <c r="Q223" s="41"/>
      <c r="R223" s="41"/>
      <c r="S223" s="42"/>
      <c r="T223" s="42"/>
      <c r="U223" s="42"/>
      <c r="V223" s="1"/>
      <c r="W223" s="1"/>
    </row>
    <row r="224" spans="1:25" ht="15.75">
      <c r="A224" s="40"/>
      <c r="B224" s="42"/>
      <c r="C224" s="42"/>
      <c r="D224" s="42"/>
      <c r="E224" s="3" t="s">
        <v>22</v>
      </c>
      <c r="F224" s="23">
        <v>64</v>
      </c>
      <c r="G224" s="24">
        <v>1E-3</v>
      </c>
      <c r="H224" s="24">
        <v>1E-3</v>
      </c>
      <c r="I224" s="24">
        <v>1E-3</v>
      </c>
      <c r="J224" s="24">
        <v>1E-3</v>
      </c>
      <c r="K224" s="24">
        <v>1E-3</v>
      </c>
      <c r="L224" s="24">
        <v>1E-3</v>
      </c>
      <c r="M224" s="23">
        <f t="shared" si="76"/>
        <v>6.4000000000000001E-2</v>
      </c>
      <c r="N224" s="23">
        <f t="shared" si="77"/>
        <v>6.4000000000000001E-2</v>
      </c>
      <c r="O224" s="23">
        <f t="shared" si="78"/>
        <v>6.4000000000000001E-2</v>
      </c>
      <c r="P224" s="41"/>
      <c r="Q224" s="41"/>
      <c r="R224" s="41"/>
      <c r="S224" s="42"/>
      <c r="T224" s="42"/>
      <c r="U224" s="42"/>
      <c r="V224" s="1"/>
      <c r="W224" s="1"/>
    </row>
    <row r="225" spans="1:23" ht="15.75">
      <c r="A225" s="40" t="s">
        <v>55</v>
      </c>
      <c r="B225" s="42">
        <v>100</v>
      </c>
      <c r="C225" s="42">
        <v>150</v>
      </c>
      <c r="D225" s="42">
        <v>150</v>
      </c>
      <c r="E225" s="3" t="s">
        <v>27</v>
      </c>
      <c r="F225" s="23">
        <v>3652</v>
      </c>
      <c r="G225" s="24">
        <v>5.0000000000000001E-3</v>
      </c>
      <c r="H225" s="24">
        <v>5.0000000000000001E-3</v>
      </c>
      <c r="I225" s="24">
        <v>5.0000000000000001E-3</v>
      </c>
      <c r="J225" s="24">
        <v>5.0000000000000001E-3</v>
      </c>
      <c r="K225" s="24">
        <v>5.0000000000000001E-3</v>
      </c>
      <c r="L225" s="24">
        <v>5.0000000000000001E-3</v>
      </c>
      <c r="M225" s="23">
        <f t="shared" si="76"/>
        <v>18.260000000000002</v>
      </c>
      <c r="N225" s="23">
        <f t="shared" si="77"/>
        <v>18.260000000000002</v>
      </c>
      <c r="O225" s="23">
        <f t="shared" si="78"/>
        <v>18.260000000000002</v>
      </c>
      <c r="P225" s="41">
        <f>SUM(M225:M227)</f>
        <v>32.628</v>
      </c>
      <c r="Q225" s="41">
        <f>SUM(N225:N227)</f>
        <v>39.481999999999999</v>
      </c>
      <c r="R225" s="41">
        <f>SUM(O225:O227)</f>
        <v>39.481999999999999</v>
      </c>
      <c r="S225" s="41">
        <f>P225+P225*80%</f>
        <v>58.730400000000003</v>
      </c>
      <c r="T225" s="41">
        <f>Q225+Q225*80%</f>
        <v>71.067599999999999</v>
      </c>
      <c r="U225" s="41">
        <f>R225+R225*80%</f>
        <v>71.067599999999999</v>
      </c>
      <c r="V225" s="1"/>
      <c r="W225" s="1"/>
    </row>
    <row r="226" spans="1:23" ht="15.75">
      <c r="A226" s="40"/>
      <c r="B226" s="42"/>
      <c r="C226" s="42"/>
      <c r="D226" s="42"/>
      <c r="E226" s="3" t="s">
        <v>56</v>
      </c>
      <c r="F226" s="23">
        <v>298</v>
      </c>
      <c r="G226" s="4">
        <v>4.8000000000000001E-2</v>
      </c>
      <c r="H226" s="4">
        <v>7.0999999999999994E-2</v>
      </c>
      <c r="I226" s="4">
        <v>7.0999999999999994E-2</v>
      </c>
      <c r="J226" s="4">
        <v>4.8000000000000001E-2</v>
      </c>
      <c r="K226" s="4">
        <v>7.0999999999999994E-2</v>
      </c>
      <c r="L226" s="4">
        <v>7.0999999999999994E-2</v>
      </c>
      <c r="M226" s="23">
        <f t="shared" si="76"/>
        <v>14.304</v>
      </c>
      <c r="N226" s="23">
        <f t="shared" si="77"/>
        <v>21.157999999999998</v>
      </c>
      <c r="O226" s="23">
        <f t="shared" si="78"/>
        <v>21.157999999999998</v>
      </c>
      <c r="P226" s="41"/>
      <c r="Q226" s="41"/>
      <c r="R226" s="41"/>
      <c r="S226" s="41"/>
      <c r="T226" s="41"/>
      <c r="U226" s="41"/>
      <c r="V226" s="1"/>
      <c r="W226" s="1"/>
    </row>
    <row r="227" spans="1:23" ht="15.75">
      <c r="A227" s="40"/>
      <c r="B227" s="42"/>
      <c r="C227" s="42"/>
      <c r="D227" s="42"/>
      <c r="E227" s="3" t="s">
        <v>22</v>
      </c>
      <c r="F227" s="23">
        <v>64</v>
      </c>
      <c r="G227" s="24">
        <v>1E-3</v>
      </c>
      <c r="H227" s="24">
        <v>1E-3</v>
      </c>
      <c r="I227" s="24">
        <v>1E-3</v>
      </c>
      <c r="J227" s="24">
        <v>1E-3</v>
      </c>
      <c r="K227" s="24">
        <v>1E-3</v>
      </c>
      <c r="L227" s="24">
        <v>1E-3</v>
      </c>
      <c r="M227" s="23">
        <f t="shared" si="76"/>
        <v>6.4000000000000001E-2</v>
      </c>
      <c r="N227" s="23">
        <f t="shared" si="77"/>
        <v>6.4000000000000001E-2</v>
      </c>
      <c r="O227" s="23">
        <f t="shared" si="78"/>
        <v>6.4000000000000001E-2</v>
      </c>
      <c r="P227" s="41"/>
      <c r="Q227" s="41"/>
      <c r="R227" s="41"/>
      <c r="S227" s="41"/>
      <c r="T227" s="41"/>
      <c r="U227" s="41"/>
      <c r="V227" s="1"/>
      <c r="W227" s="1"/>
    </row>
    <row r="228" spans="1:23" ht="15.75">
      <c r="A228" s="9" t="s">
        <v>57</v>
      </c>
      <c r="B228" s="24">
        <v>50</v>
      </c>
      <c r="C228" s="24">
        <v>50</v>
      </c>
      <c r="D228" s="24">
        <v>50</v>
      </c>
      <c r="E228" s="9" t="s">
        <v>58</v>
      </c>
      <c r="F228" s="23">
        <v>1423</v>
      </c>
      <c r="G228" s="4">
        <v>0.05</v>
      </c>
      <c r="H228" s="4">
        <v>0.05</v>
      </c>
      <c r="I228" s="4">
        <v>0.05</v>
      </c>
      <c r="J228" s="4">
        <v>0.05</v>
      </c>
      <c r="K228" s="4">
        <v>0.05</v>
      </c>
      <c r="L228" s="4">
        <v>0.05</v>
      </c>
      <c r="M228" s="23">
        <f t="shared" si="76"/>
        <v>71.150000000000006</v>
      </c>
      <c r="N228" s="23">
        <f t="shared" si="77"/>
        <v>71.150000000000006</v>
      </c>
      <c r="O228" s="23">
        <f t="shared" si="78"/>
        <v>71.150000000000006</v>
      </c>
      <c r="P228" s="23">
        <f t="shared" ref="P228:P230" si="79">SUM(M228)</f>
        <v>71.150000000000006</v>
      </c>
      <c r="Q228" s="23">
        <f t="shared" ref="Q228:Q230" si="80">SUM(N228)</f>
        <v>71.150000000000006</v>
      </c>
      <c r="R228" s="23">
        <f t="shared" ref="R228:R230" si="81">SUM(O228)</f>
        <v>71.150000000000006</v>
      </c>
      <c r="S228" s="23">
        <f t="shared" ref="S228:U230" si="82">P228+P228*80%</f>
        <v>128.07000000000002</v>
      </c>
      <c r="T228" s="23">
        <f t="shared" si="82"/>
        <v>128.07000000000002</v>
      </c>
      <c r="U228" s="23">
        <f t="shared" si="82"/>
        <v>128.07000000000002</v>
      </c>
      <c r="V228" s="1"/>
      <c r="W228" s="1"/>
    </row>
    <row r="229" spans="1:23" ht="15.75">
      <c r="A229" s="9" t="s">
        <v>118</v>
      </c>
      <c r="B229" s="24">
        <v>200</v>
      </c>
      <c r="C229" s="24">
        <v>200</v>
      </c>
      <c r="D229" s="24">
        <v>200</v>
      </c>
      <c r="E229" s="9" t="s">
        <v>119</v>
      </c>
      <c r="F229" s="23">
        <v>400</v>
      </c>
      <c r="G229" s="4">
        <v>0.2</v>
      </c>
      <c r="H229" s="4">
        <v>0.2</v>
      </c>
      <c r="I229" s="4">
        <v>0.2</v>
      </c>
      <c r="J229" s="4">
        <v>0.2</v>
      </c>
      <c r="K229" s="4">
        <v>0.2</v>
      </c>
      <c r="L229" s="4">
        <v>0.2</v>
      </c>
      <c r="M229" s="23">
        <f t="shared" si="76"/>
        <v>80</v>
      </c>
      <c r="N229" s="23">
        <f t="shared" si="77"/>
        <v>80</v>
      </c>
      <c r="O229" s="23">
        <f t="shared" si="78"/>
        <v>80</v>
      </c>
      <c r="P229" s="23">
        <f t="shared" si="79"/>
        <v>80</v>
      </c>
      <c r="Q229" s="23">
        <f t="shared" si="80"/>
        <v>80</v>
      </c>
      <c r="R229" s="23">
        <f t="shared" si="81"/>
        <v>80</v>
      </c>
      <c r="S229" s="23">
        <f t="shared" si="82"/>
        <v>144</v>
      </c>
      <c r="T229" s="23">
        <f t="shared" si="82"/>
        <v>144</v>
      </c>
      <c r="U229" s="23">
        <f t="shared" si="82"/>
        <v>144</v>
      </c>
      <c r="V229" s="1"/>
      <c r="W229" s="1"/>
    </row>
    <row r="230" spans="1:23" ht="31.5">
      <c r="A230" s="14" t="s">
        <v>49</v>
      </c>
      <c r="B230" s="24">
        <v>20</v>
      </c>
      <c r="C230" s="24">
        <v>35</v>
      </c>
      <c r="D230" s="24">
        <v>40</v>
      </c>
      <c r="E230" s="7" t="s">
        <v>60</v>
      </c>
      <c r="F230" s="23">
        <v>425</v>
      </c>
      <c r="G230" s="4">
        <v>0.02</v>
      </c>
      <c r="H230" s="24">
        <v>3.5000000000000003E-2</v>
      </c>
      <c r="I230" s="4">
        <v>0.04</v>
      </c>
      <c r="J230" s="4">
        <v>0.02</v>
      </c>
      <c r="K230" s="24">
        <v>3.5000000000000003E-2</v>
      </c>
      <c r="L230" s="4">
        <v>0.04</v>
      </c>
      <c r="M230" s="23">
        <f t="shared" si="76"/>
        <v>8.5</v>
      </c>
      <c r="N230" s="23">
        <f t="shared" si="77"/>
        <v>14.875000000000002</v>
      </c>
      <c r="O230" s="23">
        <f t="shared" si="78"/>
        <v>17</v>
      </c>
      <c r="P230" s="23">
        <f t="shared" si="79"/>
        <v>8.5</v>
      </c>
      <c r="Q230" s="23">
        <f t="shared" si="80"/>
        <v>14.875000000000002</v>
      </c>
      <c r="R230" s="23">
        <f t="shared" si="81"/>
        <v>17</v>
      </c>
      <c r="S230" s="13">
        <f t="shared" si="82"/>
        <v>15.3</v>
      </c>
      <c r="T230" s="13">
        <f t="shared" si="82"/>
        <v>26.775000000000006</v>
      </c>
      <c r="U230" s="13">
        <f t="shared" si="82"/>
        <v>30.6</v>
      </c>
      <c r="V230" s="1"/>
      <c r="W230" s="1"/>
    </row>
    <row r="231" spans="1:23" ht="15.75">
      <c r="A231" s="14"/>
      <c r="B231" s="24"/>
      <c r="C231" s="24"/>
      <c r="D231" s="24"/>
      <c r="E231" s="7"/>
      <c r="F231" s="23"/>
      <c r="G231" s="4"/>
      <c r="H231" s="24"/>
      <c r="I231" s="4"/>
      <c r="J231" s="4"/>
      <c r="K231" s="4"/>
      <c r="L231" s="4"/>
      <c r="M231" s="23"/>
      <c r="N231" s="23"/>
      <c r="O231" s="23"/>
      <c r="P231" s="12">
        <f t="shared" ref="P231:U231" si="83">SUM(P218:P230)</f>
        <v>670.57300000000009</v>
      </c>
      <c r="Q231" s="12">
        <f t="shared" si="83"/>
        <v>844.0089999999999</v>
      </c>
      <c r="R231" s="12">
        <f t="shared" si="83"/>
        <v>846.1339999999999</v>
      </c>
      <c r="S231" s="12">
        <f t="shared" si="83"/>
        <v>1207.0314000000001</v>
      </c>
      <c r="T231" s="12">
        <f t="shared" si="83"/>
        <v>1519.2162000000001</v>
      </c>
      <c r="U231" s="12">
        <f t="shared" si="83"/>
        <v>1523.0411999999999</v>
      </c>
      <c r="V231" s="1"/>
      <c r="W231" s="1"/>
    </row>
    <row r="232" spans="1:23" ht="15.75">
      <c r="A232" s="38" t="s">
        <v>61</v>
      </c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1"/>
      <c r="W232" s="1"/>
    </row>
    <row r="233" spans="1:23" ht="15.75">
      <c r="A233" s="40" t="s">
        <v>62</v>
      </c>
      <c r="B233" s="42">
        <v>60</v>
      </c>
      <c r="C233" s="42">
        <v>100</v>
      </c>
      <c r="D233" s="42">
        <v>100</v>
      </c>
      <c r="E233" s="3" t="s">
        <v>63</v>
      </c>
      <c r="F233" s="23">
        <v>140</v>
      </c>
      <c r="G233" s="4">
        <v>4.3999999999999997E-2</v>
      </c>
      <c r="H233" s="23">
        <v>6.3E-2</v>
      </c>
      <c r="I233" s="23">
        <v>6.3E-2</v>
      </c>
      <c r="J233" s="4">
        <v>3.5000000000000003E-2</v>
      </c>
      <c r="K233" s="4">
        <v>0.05</v>
      </c>
      <c r="L233" s="4">
        <v>0.05</v>
      </c>
      <c r="M233" s="23">
        <f t="shared" ref="M233:M247" si="84">G233*F233</f>
        <v>6.1599999999999993</v>
      </c>
      <c r="N233" s="23">
        <f t="shared" ref="N233:N247" si="85">H233*F233</f>
        <v>8.82</v>
      </c>
      <c r="O233" s="23">
        <f t="shared" ref="O233:O247" si="86">I233*F233</f>
        <v>8.82</v>
      </c>
      <c r="P233" s="41">
        <f>SUM(M233:M238)</f>
        <v>21.018999999999998</v>
      </c>
      <c r="Q233" s="41">
        <f>SUM(N233:N238)</f>
        <v>31.091000000000001</v>
      </c>
      <c r="R233" s="41">
        <f>SUM(O233:O238)</f>
        <v>31.091000000000001</v>
      </c>
      <c r="S233" s="42">
        <f>P233+P233*80%</f>
        <v>37.834199999999996</v>
      </c>
      <c r="T233" s="41">
        <f>Q233+Q233*80%</f>
        <v>55.963800000000006</v>
      </c>
      <c r="U233" s="41">
        <f>R233+R233*80%</f>
        <v>55.963800000000006</v>
      </c>
      <c r="V233" s="1"/>
      <c r="W233" s="1"/>
    </row>
    <row r="234" spans="1:23" ht="15.75">
      <c r="A234" s="40"/>
      <c r="B234" s="42"/>
      <c r="C234" s="42"/>
      <c r="D234" s="42"/>
      <c r="E234" s="3" t="s">
        <v>44</v>
      </c>
      <c r="F234" s="23">
        <v>240</v>
      </c>
      <c r="G234" s="24">
        <v>1.0999999999999999E-2</v>
      </c>
      <c r="H234" s="24">
        <v>3.1E-2</v>
      </c>
      <c r="I234" s="24">
        <v>3.1E-2</v>
      </c>
      <c r="J234" s="24">
        <v>0.01</v>
      </c>
      <c r="K234" s="24">
        <v>0.03</v>
      </c>
      <c r="L234" s="24">
        <v>0.03</v>
      </c>
      <c r="M234" s="23">
        <f t="shared" si="84"/>
        <v>2.6399999999999997</v>
      </c>
      <c r="N234" s="23">
        <f t="shared" si="85"/>
        <v>7.4399999999999995</v>
      </c>
      <c r="O234" s="23">
        <f t="shared" si="86"/>
        <v>7.4399999999999995</v>
      </c>
      <c r="P234" s="41"/>
      <c r="Q234" s="41"/>
      <c r="R234" s="41"/>
      <c r="S234" s="42"/>
      <c r="T234" s="41"/>
      <c r="U234" s="41"/>
      <c r="V234" s="1"/>
      <c r="W234" s="1"/>
    </row>
    <row r="235" spans="1:23" ht="15.75">
      <c r="A235" s="40"/>
      <c r="B235" s="42"/>
      <c r="C235" s="42"/>
      <c r="D235" s="42"/>
      <c r="E235" s="3" t="s">
        <v>64</v>
      </c>
      <c r="F235" s="23">
        <v>2600</v>
      </c>
      <c r="G235" s="24">
        <v>3.0000000000000001E-3</v>
      </c>
      <c r="H235" s="24">
        <v>3.0000000000000001E-3</v>
      </c>
      <c r="I235" s="24">
        <v>3.0000000000000001E-3</v>
      </c>
      <c r="J235" s="24">
        <v>4.0000000000000001E-3</v>
      </c>
      <c r="K235" s="24">
        <v>4.0000000000000001E-3</v>
      </c>
      <c r="L235" s="24">
        <v>4.0000000000000001E-3</v>
      </c>
      <c r="M235" s="23">
        <f t="shared" si="84"/>
        <v>7.8</v>
      </c>
      <c r="N235" s="23">
        <f t="shared" si="85"/>
        <v>7.8</v>
      </c>
      <c r="O235" s="23">
        <f t="shared" si="86"/>
        <v>7.8</v>
      </c>
      <c r="P235" s="41"/>
      <c r="Q235" s="41"/>
      <c r="R235" s="41"/>
      <c r="S235" s="42"/>
      <c r="T235" s="41"/>
      <c r="U235" s="41"/>
      <c r="V235" s="1"/>
      <c r="W235" s="1"/>
    </row>
    <row r="236" spans="1:23" ht="15.75">
      <c r="A236" s="40"/>
      <c r="B236" s="42"/>
      <c r="C236" s="42"/>
      <c r="D236" s="42"/>
      <c r="E236" s="3" t="s">
        <v>34</v>
      </c>
      <c r="F236" s="23">
        <v>437</v>
      </c>
      <c r="G236" s="24">
        <v>1E-3</v>
      </c>
      <c r="H236" s="24">
        <v>1E-3</v>
      </c>
      <c r="I236" s="24">
        <v>1E-3</v>
      </c>
      <c r="J236" s="24">
        <v>1E-3</v>
      </c>
      <c r="K236" s="24">
        <v>1E-3</v>
      </c>
      <c r="L236" s="24">
        <v>1E-3</v>
      </c>
      <c r="M236" s="23">
        <f t="shared" si="84"/>
        <v>0.437</v>
      </c>
      <c r="N236" s="23">
        <f t="shared" si="85"/>
        <v>0.437</v>
      </c>
      <c r="O236" s="23">
        <f t="shared" si="86"/>
        <v>0.437</v>
      </c>
      <c r="P236" s="41"/>
      <c r="Q236" s="41"/>
      <c r="R236" s="41"/>
      <c r="S236" s="42"/>
      <c r="T236" s="41"/>
      <c r="U236" s="41"/>
      <c r="V236" s="1"/>
      <c r="W236" s="1"/>
    </row>
    <row r="237" spans="1:23" ht="15.75">
      <c r="A237" s="40"/>
      <c r="B237" s="42"/>
      <c r="C237" s="42"/>
      <c r="D237" s="42"/>
      <c r="E237" s="3" t="s">
        <v>22</v>
      </c>
      <c r="F237" s="23">
        <v>64</v>
      </c>
      <c r="G237" s="24">
        <v>1E-3</v>
      </c>
      <c r="H237" s="24">
        <v>1E-3</v>
      </c>
      <c r="I237" s="24">
        <v>1E-3</v>
      </c>
      <c r="J237" s="24">
        <v>1E-3</v>
      </c>
      <c r="K237" s="24">
        <v>1E-3</v>
      </c>
      <c r="L237" s="24">
        <v>1E-3</v>
      </c>
      <c r="M237" s="23">
        <f t="shared" si="84"/>
        <v>6.4000000000000001E-2</v>
      </c>
      <c r="N237" s="23">
        <f t="shared" si="85"/>
        <v>6.4000000000000001E-2</v>
      </c>
      <c r="O237" s="23">
        <f t="shared" si="86"/>
        <v>6.4000000000000001E-2</v>
      </c>
      <c r="P237" s="42"/>
      <c r="Q237" s="42"/>
      <c r="R237" s="42"/>
      <c r="S237" s="42"/>
      <c r="T237" s="41"/>
      <c r="U237" s="41"/>
      <c r="V237" s="1"/>
      <c r="W237" s="1"/>
    </row>
    <row r="238" spans="1:23" ht="15.75">
      <c r="A238" s="40"/>
      <c r="B238" s="42"/>
      <c r="C238" s="42"/>
      <c r="D238" s="42"/>
      <c r="E238" s="3" t="s">
        <v>40</v>
      </c>
      <c r="F238" s="23">
        <v>653</v>
      </c>
      <c r="G238" s="24">
        <v>6.0000000000000001E-3</v>
      </c>
      <c r="H238" s="24">
        <v>0.01</v>
      </c>
      <c r="I238" s="24">
        <v>0.01</v>
      </c>
      <c r="J238" s="24">
        <v>6.0000000000000001E-3</v>
      </c>
      <c r="K238" s="24">
        <v>0.01</v>
      </c>
      <c r="L238" s="24">
        <v>0.01</v>
      </c>
      <c r="M238" s="23">
        <f t="shared" si="84"/>
        <v>3.9180000000000001</v>
      </c>
      <c r="N238" s="23">
        <f t="shared" si="85"/>
        <v>6.53</v>
      </c>
      <c r="O238" s="23">
        <f t="shared" si="86"/>
        <v>6.53</v>
      </c>
      <c r="P238" s="42"/>
      <c r="Q238" s="42"/>
      <c r="R238" s="42"/>
      <c r="S238" s="42"/>
      <c r="T238" s="41"/>
      <c r="U238" s="41"/>
      <c r="V238" s="1"/>
      <c r="W238" s="1"/>
    </row>
    <row r="239" spans="1:23" ht="15.75">
      <c r="A239" s="40" t="s">
        <v>65</v>
      </c>
      <c r="B239" s="42" t="s">
        <v>66</v>
      </c>
      <c r="C239" s="42" t="s">
        <v>67</v>
      </c>
      <c r="D239" s="42" t="s">
        <v>67</v>
      </c>
      <c r="E239" s="3" t="s">
        <v>68</v>
      </c>
      <c r="F239" s="23">
        <v>2500</v>
      </c>
      <c r="G239" s="4">
        <v>0.05</v>
      </c>
      <c r="H239" s="4">
        <v>0.05</v>
      </c>
      <c r="I239" s="4">
        <v>0.05</v>
      </c>
      <c r="J239" s="4">
        <v>3.1E-2</v>
      </c>
      <c r="K239" s="4">
        <v>3.1E-2</v>
      </c>
      <c r="L239" s="4">
        <v>3.1E-2</v>
      </c>
      <c r="M239" s="23">
        <f t="shared" si="84"/>
        <v>125</v>
      </c>
      <c r="N239" s="23">
        <f t="shared" si="85"/>
        <v>125</v>
      </c>
      <c r="O239" s="23">
        <f t="shared" si="86"/>
        <v>125</v>
      </c>
      <c r="P239" s="41">
        <f>SUM(M239:M243)</f>
        <v>138.78100000000001</v>
      </c>
      <c r="Q239" s="41">
        <f>SUM(N239:N243)</f>
        <v>141.99199999999999</v>
      </c>
      <c r="R239" s="41">
        <f>SUM(O239:O243)</f>
        <v>141.99199999999999</v>
      </c>
      <c r="S239" s="42">
        <f>P239+P239*80%</f>
        <v>249.80580000000003</v>
      </c>
      <c r="T239" s="41">
        <f>Q239+Q239*80%</f>
        <v>255.5856</v>
      </c>
      <c r="U239" s="41">
        <f>R239+R239*80%</f>
        <v>255.5856</v>
      </c>
      <c r="V239" s="1"/>
      <c r="W239" s="1"/>
    </row>
    <row r="240" spans="1:23" ht="15.75">
      <c r="A240" s="40"/>
      <c r="B240" s="42"/>
      <c r="C240" s="42"/>
      <c r="D240" s="42"/>
      <c r="E240" s="3" t="s">
        <v>69</v>
      </c>
      <c r="F240" s="23">
        <v>365</v>
      </c>
      <c r="G240" s="4">
        <v>5.0000000000000001E-3</v>
      </c>
      <c r="H240" s="4">
        <v>6.0000000000000001E-3</v>
      </c>
      <c r="I240" s="4">
        <v>6.0000000000000001E-3</v>
      </c>
      <c r="J240" s="4">
        <v>5.0000000000000001E-3</v>
      </c>
      <c r="K240" s="4">
        <v>6.0000000000000001E-3</v>
      </c>
      <c r="L240" s="4">
        <v>6.0000000000000001E-3</v>
      </c>
      <c r="M240" s="23">
        <f t="shared" si="84"/>
        <v>1.825</v>
      </c>
      <c r="N240" s="23">
        <f t="shared" si="85"/>
        <v>2.19</v>
      </c>
      <c r="O240" s="23">
        <f t="shared" si="86"/>
        <v>2.19</v>
      </c>
      <c r="P240" s="41"/>
      <c r="Q240" s="41"/>
      <c r="R240" s="41"/>
      <c r="S240" s="42"/>
      <c r="T240" s="41"/>
      <c r="U240" s="41"/>
      <c r="V240" s="1"/>
      <c r="W240" s="1"/>
    </row>
    <row r="241" spans="1:23" ht="15.75">
      <c r="A241" s="40"/>
      <c r="B241" s="42"/>
      <c r="C241" s="42"/>
      <c r="D241" s="42"/>
      <c r="E241" s="3" t="s">
        <v>53</v>
      </c>
      <c r="F241" s="23">
        <v>149</v>
      </c>
      <c r="G241" s="24">
        <v>1.7000000000000001E-2</v>
      </c>
      <c r="H241" s="24">
        <v>2.1999999999999999E-2</v>
      </c>
      <c r="I241" s="24">
        <v>2.1999999999999999E-2</v>
      </c>
      <c r="J241" s="24">
        <v>1.4999999999999999E-2</v>
      </c>
      <c r="K241" s="24">
        <v>1.7999999999999999E-2</v>
      </c>
      <c r="L241" s="24">
        <v>1.7999999999999999E-2</v>
      </c>
      <c r="M241" s="23">
        <f t="shared" si="84"/>
        <v>2.5330000000000004</v>
      </c>
      <c r="N241" s="23">
        <f t="shared" si="85"/>
        <v>3.278</v>
      </c>
      <c r="O241" s="23">
        <f t="shared" si="86"/>
        <v>3.278</v>
      </c>
      <c r="P241" s="41"/>
      <c r="Q241" s="41"/>
      <c r="R241" s="41"/>
      <c r="S241" s="42"/>
      <c r="T241" s="41"/>
      <c r="U241" s="41"/>
      <c r="V241" s="1"/>
      <c r="W241" s="1"/>
    </row>
    <row r="242" spans="1:23" ht="15.75">
      <c r="A242" s="40"/>
      <c r="B242" s="42"/>
      <c r="C242" s="42"/>
      <c r="D242" s="42"/>
      <c r="E242" s="3" t="s">
        <v>43</v>
      </c>
      <c r="F242" s="23">
        <v>191</v>
      </c>
      <c r="G242" s="24">
        <v>4.9000000000000002E-2</v>
      </c>
      <c r="H242" s="4">
        <v>0.06</v>
      </c>
      <c r="I242" s="4">
        <v>0.06</v>
      </c>
      <c r="J242" s="4">
        <v>3.5999999999999997E-2</v>
      </c>
      <c r="K242" s="4">
        <v>4.4999999999999998E-2</v>
      </c>
      <c r="L242" s="4">
        <v>4.4999999999999998E-2</v>
      </c>
      <c r="M242" s="23">
        <f t="shared" si="84"/>
        <v>9.359</v>
      </c>
      <c r="N242" s="23">
        <f t="shared" si="85"/>
        <v>11.459999999999999</v>
      </c>
      <c r="O242" s="23">
        <f t="shared" si="86"/>
        <v>11.459999999999999</v>
      </c>
      <c r="P242" s="41"/>
      <c r="Q242" s="41"/>
      <c r="R242" s="41"/>
      <c r="S242" s="42"/>
      <c r="T242" s="41"/>
      <c r="U242" s="41"/>
      <c r="V242" s="1"/>
      <c r="W242" s="1"/>
    </row>
    <row r="243" spans="1:23" ht="15.75">
      <c r="A243" s="40"/>
      <c r="B243" s="42"/>
      <c r="C243" s="42"/>
      <c r="D243" s="42"/>
      <c r="E243" s="3" t="s">
        <v>22</v>
      </c>
      <c r="F243" s="23">
        <v>64</v>
      </c>
      <c r="G243" s="24">
        <v>1E-3</v>
      </c>
      <c r="H243" s="24">
        <v>1E-3</v>
      </c>
      <c r="I243" s="24">
        <v>1E-3</v>
      </c>
      <c r="J243" s="24">
        <v>1E-3</v>
      </c>
      <c r="K243" s="24">
        <v>1E-3</v>
      </c>
      <c r="L243" s="24">
        <v>1E-3</v>
      </c>
      <c r="M243" s="23">
        <f t="shared" si="84"/>
        <v>6.4000000000000001E-2</v>
      </c>
      <c r="N243" s="23">
        <f t="shared" si="85"/>
        <v>6.4000000000000001E-2</v>
      </c>
      <c r="O243" s="23">
        <f t="shared" si="86"/>
        <v>6.4000000000000001E-2</v>
      </c>
      <c r="P243" s="41"/>
      <c r="Q243" s="41"/>
      <c r="R243" s="41"/>
      <c r="S243" s="42"/>
      <c r="T243" s="41"/>
      <c r="U243" s="41"/>
      <c r="V243" s="1"/>
      <c r="W243" s="1"/>
    </row>
    <row r="244" spans="1:23" ht="15.75">
      <c r="A244" s="40" t="s">
        <v>70</v>
      </c>
      <c r="B244" s="42" t="s">
        <v>32</v>
      </c>
      <c r="C244" s="42" t="s">
        <v>32</v>
      </c>
      <c r="D244" s="42" t="s">
        <v>32</v>
      </c>
      <c r="E244" s="5" t="s">
        <v>33</v>
      </c>
      <c r="F244" s="23">
        <v>4822</v>
      </c>
      <c r="G244" s="24">
        <v>1E-3</v>
      </c>
      <c r="H244" s="24">
        <v>1E-3</v>
      </c>
      <c r="I244" s="24">
        <v>1E-3</v>
      </c>
      <c r="J244" s="24">
        <v>1E-3</v>
      </c>
      <c r="K244" s="24">
        <v>1E-3</v>
      </c>
      <c r="L244" s="24">
        <v>1E-3</v>
      </c>
      <c r="M244" s="23">
        <f t="shared" si="84"/>
        <v>4.8220000000000001</v>
      </c>
      <c r="N244" s="23">
        <f t="shared" si="85"/>
        <v>4.8220000000000001</v>
      </c>
      <c r="O244" s="23">
        <f t="shared" si="86"/>
        <v>4.8220000000000001</v>
      </c>
      <c r="P244" s="41">
        <f>SUM(M244:M246)</f>
        <v>16.835000000000001</v>
      </c>
      <c r="Q244" s="41">
        <f>SUM(N244:N246)</f>
        <v>16.835000000000001</v>
      </c>
      <c r="R244" s="41">
        <f>SUM(O244:O246)</f>
        <v>16.835000000000001</v>
      </c>
      <c r="S244" s="41">
        <f>P244+P244*80%</f>
        <v>30.303000000000004</v>
      </c>
      <c r="T244" s="41">
        <f>Q244+Q244*80%</f>
        <v>30.303000000000004</v>
      </c>
      <c r="U244" s="41">
        <f>R244+R244*80%</f>
        <v>30.303000000000004</v>
      </c>
      <c r="V244" s="1"/>
      <c r="W244" s="1"/>
    </row>
    <row r="245" spans="1:23" ht="15.75">
      <c r="A245" s="40"/>
      <c r="B245" s="42"/>
      <c r="C245" s="42"/>
      <c r="D245" s="42"/>
      <c r="E245" s="5" t="s">
        <v>19</v>
      </c>
      <c r="F245" s="23">
        <v>468</v>
      </c>
      <c r="G245" s="24">
        <v>2.1000000000000001E-2</v>
      </c>
      <c r="H245" s="24">
        <v>2.1000000000000001E-2</v>
      </c>
      <c r="I245" s="24">
        <v>2.1000000000000001E-2</v>
      </c>
      <c r="J245" s="24">
        <v>0.02</v>
      </c>
      <c r="K245" s="24">
        <v>0.02</v>
      </c>
      <c r="L245" s="24">
        <v>0.02</v>
      </c>
      <c r="M245" s="23">
        <f t="shared" si="84"/>
        <v>9.8280000000000012</v>
      </c>
      <c r="N245" s="23">
        <f t="shared" si="85"/>
        <v>9.8280000000000012</v>
      </c>
      <c r="O245" s="23">
        <f t="shared" si="86"/>
        <v>9.8280000000000012</v>
      </c>
      <c r="P245" s="41"/>
      <c r="Q245" s="41"/>
      <c r="R245" s="41"/>
      <c r="S245" s="41"/>
      <c r="T245" s="41"/>
      <c r="U245" s="41"/>
      <c r="V245" s="1"/>
      <c r="W245" s="1"/>
    </row>
    <row r="246" spans="1:23" ht="15.75">
      <c r="A246" s="40"/>
      <c r="B246" s="42"/>
      <c r="C246" s="42"/>
      <c r="D246" s="42"/>
      <c r="E246" s="3" t="s">
        <v>34</v>
      </c>
      <c r="F246" s="23">
        <v>437</v>
      </c>
      <c r="G246" s="4">
        <v>5.0000000000000001E-3</v>
      </c>
      <c r="H246" s="4">
        <v>5.0000000000000001E-3</v>
      </c>
      <c r="I246" s="4">
        <v>5.0000000000000001E-3</v>
      </c>
      <c r="J246" s="4">
        <v>5.0000000000000001E-3</v>
      </c>
      <c r="K246" s="4">
        <v>5.0000000000000001E-3</v>
      </c>
      <c r="L246" s="4">
        <v>5.0000000000000001E-3</v>
      </c>
      <c r="M246" s="23">
        <f t="shared" si="84"/>
        <v>2.1850000000000001</v>
      </c>
      <c r="N246" s="23">
        <f t="shared" si="85"/>
        <v>2.1850000000000001</v>
      </c>
      <c r="O246" s="23">
        <f t="shared" si="86"/>
        <v>2.1850000000000001</v>
      </c>
      <c r="P246" s="41"/>
      <c r="Q246" s="41"/>
      <c r="R246" s="41"/>
      <c r="S246" s="41"/>
      <c r="T246" s="41"/>
      <c r="U246" s="41"/>
      <c r="V246" s="1"/>
      <c r="W246" s="1"/>
    </row>
    <row r="247" spans="1:23" ht="31.5">
      <c r="A247" s="14" t="s">
        <v>49</v>
      </c>
      <c r="B247" s="24">
        <v>20</v>
      </c>
      <c r="C247" s="24">
        <v>35</v>
      </c>
      <c r="D247" s="24">
        <v>40</v>
      </c>
      <c r="E247" s="7" t="s">
        <v>60</v>
      </c>
      <c r="F247" s="23">
        <v>425</v>
      </c>
      <c r="G247" s="4">
        <v>0.02</v>
      </c>
      <c r="H247" s="24">
        <v>3.5000000000000003E-2</v>
      </c>
      <c r="I247" s="4">
        <v>0.04</v>
      </c>
      <c r="J247" s="4">
        <v>0.02</v>
      </c>
      <c r="K247" s="24">
        <v>3.5000000000000003E-2</v>
      </c>
      <c r="L247" s="4">
        <v>0.04</v>
      </c>
      <c r="M247" s="23">
        <f t="shared" si="84"/>
        <v>8.5</v>
      </c>
      <c r="N247" s="23">
        <f t="shared" si="85"/>
        <v>14.875000000000002</v>
      </c>
      <c r="O247" s="23">
        <f t="shared" si="86"/>
        <v>17</v>
      </c>
      <c r="P247" s="23">
        <f>SUM(M247)</f>
        <v>8.5</v>
      </c>
      <c r="Q247" s="23">
        <f>SUM(N247)</f>
        <v>14.875000000000002</v>
      </c>
      <c r="R247" s="23">
        <f>SUM(O247)</f>
        <v>17</v>
      </c>
      <c r="S247" s="23">
        <f>P247+P247*80%</f>
        <v>15.3</v>
      </c>
      <c r="T247" s="23">
        <f>Q247+Q247*80%</f>
        <v>26.775000000000006</v>
      </c>
      <c r="U247" s="23">
        <f>R247+R247*80%</f>
        <v>30.6</v>
      </c>
      <c r="V247" s="1"/>
      <c r="W247" s="1"/>
    </row>
    <row r="248" spans="1:23" ht="15.75">
      <c r="A248" s="14" t="s">
        <v>110</v>
      </c>
      <c r="B248" s="24">
        <v>5</v>
      </c>
      <c r="C248" s="24">
        <v>5</v>
      </c>
      <c r="D248" s="24">
        <v>5</v>
      </c>
      <c r="E248" s="7" t="s">
        <v>110</v>
      </c>
      <c r="F248" s="23"/>
      <c r="G248" s="4"/>
      <c r="H248" s="24"/>
      <c r="I248" s="4"/>
      <c r="J248" s="4"/>
      <c r="K248" s="24"/>
      <c r="L248" s="4"/>
      <c r="M248" s="23"/>
      <c r="N248" s="23"/>
      <c r="O248" s="23"/>
      <c r="P248" s="23"/>
      <c r="Q248" s="23"/>
      <c r="R248" s="23"/>
      <c r="S248" s="23"/>
      <c r="T248" s="23"/>
      <c r="U248" s="23"/>
      <c r="V248" s="1"/>
      <c r="W248" s="1"/>
    </row>
    <row r="249" spans="1:23" ht="15.75">
      <c r="A249" s="3"/>
      <c r="B249" s="3"/>
      <c r="C249" s="3"/>
      <c r="D249" s="3"/>
      <c r="E249" s="3"/>
      <c r="F249" s="23"/>
      <c r="G249" s="3"/>
      <c r="H249" s="3"/>
      <c r="I249" s="3"/>
      <c r="J249" s="3"/>
      <c r="K249" s="3"/>
      <c r="L249" s="3"/>
      <c r="M249" s="23"/>
      <c r="N249" s="23"/>
      <c r="O249" s="23"/>
      <c r="P249" s="12">
        <f t="shared" ref="P249:U249" si="87">SUM(P233:P247)</f>
        <v>185.13500000000002</v>
      </c>
      <c r="Q249" s="12">
        <f t="shared" si="87"/>
        <v>204.79300000000001</v>
      </c>
      <c r="R249" s="12">
        <f t="shared" si="87"/>
        <v>206.91800000000001</v>
      </c>
      <c r="S249" s="12">
        <f t="shared" si="87"/>
        <v>333.24300000000005</v>
      </c>
      <c r="T249" s="12">
        <f t="shared" si="87"/>
        <v>368.62739999999997</v>
      </c>
      <c r="U249" s="12">
        <f t="shared" si="87"/>
        <v>372.45240000000001</v>
      </c>
      <c r="V249" s="1"/>
      <c r="W249" s="1"/>
    </row>
    <row r="250" spans="1:23" ht="15.75">
      <c r="A250" s="39" t="s">
        <v>71</v>
      </c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1"/>
      <c r="W250" s="1"/>
    </row>
    <row r="251" spans="1:23" ht="15.75">
      <c r="A251" s="40" t="s">
        <v>120</v>
      </c>
      <c r="B251" s="42" t="s">
        <v>73</v>
      </c>
      <c r="C251" s="42" t="s">
        <v>74</v>
      </c>
      <c r="D251" s="42" t="s">
        <v>74</v>
      </c>
      <c r="E251" s="8" t="s">
        <v>75</v>
      </c>
      <c r="F251" s="23">
        <v>2711</v>
      </c>
      <c r="G251" s="4">
        <v>7.5999999999999998E-2</v>
      </c>
      <c r="H251" s="4">
        <v>0.10100000000000001</v>
      </c>
      <c r="I251" s="4">
        <v>0.10100000000000001</v>
      </c>
      <c r="J251" s="4">
        <v>5.6000000000000001E-2</v>
      </c>
      <c r="K251" s="4">
        <v>7.3999999999999996E-2</v>
      </c>
      <c r="L251" s="4">
        <v>7.3999999999999996E-2</v>
      </c>
      <c r="M251" s="23">
        <f t="shared" ref="M251:M277" si="88">G251*F251</f>
        <v>206.036</v>
      </c>
      <c r="N251" s="23">
        <f t="shared" ref="N251:N258" si="89">H251*F251</f>
        <v>273.81100000000004</v>
      </c>
      <c r="O251" s="23">
        <f t="shared" ref="O251:O277" si="90">I251*F251</f>
        <v>273.81100000000004</v>
      </c>
      <c r="P251" s="41">
        <f>SUM(M251:M258)</f>
        <v>251.63899999999995</v>
      </c>
      <c r="Q251" s="41">
        <f>SUM(N251:N258)</f>
        <v>328.93300000000005</v>
      </c>
      <c r="R251" s="41">
        <f>SUM(O251:O258)</f>
        <v>328.93300000000005</v>
      </c>
      <c r="S251" s="41">
        <f>P251+P251*80%</f>
        <v>452.95019999999994</v>
      </c>
      <c r="T251" s="41">
        <f>Q251+Q251*80%</f>
        <v>592.07940000000008</v>
      </c>
      <c r="U251" s="41">
        <f>R251+R251*80%</f>
        <v>592.07940000000008</v>
      </c>
      <c r="V251" s="1"/>
      <c r="W251" s="1"/>
    </row>
    <row r="252" spans="1:23" ht="31.5">
      <c r="A252" s="40"/>
      <c r="B252" s="42"/>
      <c r="C252" s="42"/>
      <c r="D252" s="42"/>
      <c r="E252" s="14" t="s">
        <v>76</v>
      </c>
      <c r="F252" s="23">
        <v>425</v>
      </c>
      <c r="G252" s="24">
        <v>1.4E-2</v>
      </c>
      <c r="H252" s="24">
        <v>1.7999999999999999E-2</v>
      </c>
      <c r="I252" s="24">
        <v>1.7999999999999999E-2</v>
      </c>
      <c r="J252" s="24">
        <v>1.4E-2</v>
      </c>
      <c r="K252" s="24">
        <v>1.7999999999999999E-2</v>
      </c>
      <c r="L252" s="24">
        <v>1.7999999999999999E-2</v>
      </c>
      <c r="M252" s="23">
        <f t="shared" si="88"/>
        <v>5.95</v>
      </c>
      <c r="N252" s="23">
        <f t="shared" si="89"/>
        <v>7.6499999999999995</v>
      </c>
      <c r="O252" s="23">
        <f t="shared" si="90"/>
        <v>7.6499999999999995</v>
      </c>
      <c r="P252" s="41"/>
      <c r="Q252" s="41"/>
      <c r="R252" s="41"/>
      <c r="S252" s="41"/>
      <c r="T252" s="41"/>
      <c r="U252" s="41"/>
      <c r="V252" s="1"/>
      <c r="W252" s="1"/>
    </row>
    <row r="253" spans="1:23" ht="15.75">
      <c r="A253" s="40"/>
      <c r="B253" s="42"/>
      <c r="C253" s="42"/>
      <c r="D253" s="42"/>
      <c r="E253" s="3" t="s">
        <v>53</v>
      </c>
      <c r="F253" s="23">
        <v>149</v>
      </c>
      <c r="G253" s="24">
        <v>3.2000000000000001E-2</v>
      </c>
      <c r="H253" s="4">
        <v>4.2000000000000003E-2</v>
      </c>
      <c r="I253" s="4">
        <v>4.2000000000000003E-2</v>
      </c>
      <c r="J253" s="4">
        <v>2.7E-2</v>
      </c>
      <c r="K253" s="4">
        <v>3.5999999999999997E-2</v>
      </c>
      <c r="L253" s="4">
        <v>3.5999999999999997E-2</v>
      </c>
      <c r="M253" s="23">
        <f t="shared" si="88"/>
        <v>4.7679999999999998</v>
      </c>
      <c r="N253" s="23">
        <f t="shared" si="89"/>
        <v>6.258</v>
      </c>
      <c r="O253" s="23">
        <f t="shared" si="90"/>
        <v>6.258</v>
      </c>
      <c r="P253" s="41"/>
      <c r="Q253" s="41"/>
      <c r="R253" s="41"/>
      <c r="S253" s="41"/>
      <c r="T253" s="41"/>
      <c r="U253" s="41"/>
      <c r="V253" s="1"/>
      <c r="W253" s="1"/>
    </row>
    <row r="254" spans="1:23" ht="15.75">
      <c r="A254" s="40"/>
      <c r="B254" s="42"/>
      <c r="C254" s="42"/>
      <c r="D254" s="42"/>
      <c r="E254" s="3" t="s">
        <v>19</v>
      </c>
      <c r="F254" s="23">
        <v>468</v>
      </c>
      <c r="G254" s="4">
        <v>1.7000000000000001E-2</v>
      </c>
      <c r="H254" s="4">
        <v>2.4E-2</v>
      </c>
      <c r="I254" s="4">
        <v>2.4E-2</v>
      </c>
      <c r="J254" s="4">
        <v>1.7000000000000001E-2</v>
      </c>
      <c r="K254" s="4">
        <v>2.4E-2</v>
      </c>
      <c r="L254" s="4">
        <v>2.4E-2</v>
      </c>
      <c r="M254" s="23">
        <f t="shared" si="88"/>
        <v>7.9560000000000004</v>
      </c>
      <c r="N254" s="23">
        <f t="shared" si="89"/>
        <v>11.232000000000001</v>
      </c>
      <c r="O254" s="23">
        <f t="shared" si="90"/>
        <v>11.232000000000001</v>
      </c>
      <c r="P254" s="41"/>
      <c r="Q254" s="41"/>
      <c r="R254" s="41"/>
      <c r="S254" s="41"/>
      <c r="T254" s="41"/>
      <c r="U254" s="41"/>
      <c r="V254" s="1"/>
      <c r="W254" s="1"/>
    </row>
    <row r="255" spans="1:23" ht="15.75">
      <c r="A255" s="40"/>
      <c r="B255" s="42"/>
      <c r="C255" s="42"/>
      <c r="D255" s="42"/>
      <c r="E255" s="7" t="s">
        <v>77</v>
      </c>
      <c r="F255" s="15">
        <v>1200</v>
      </c>
      <c r="G255" s="16">
        <v>8.0000000000000002E-3</v>
      </c>
      <c r="H255" s="19">
        <v>0.01</v>
      </c>
      <c r="I255" s="19">
        <v>0.01</v>
      </c>
      <c r="J255" s="16">
        <v>8.0000000000000002E-3</v>
      </c>
      <c r="K255" s="19">
        <v>0.01</v>
      </c>
      <c r="L255" s="19">
        <v>0.01</v>
      </c>
      <c r="M255" s="23">
        <f t="shared" si="88"/>
        <v>9.6</v>
      </c>
      <c r="N255" s="23">
        <f t="shared" si="89"/>
        <v>12</v>
      </c>
      <c r="O255" s="23">
        <f t="shared" si="90"/>
        <v>12</v>
      </c>
      <c r="P255" s="41"/>
      <c r="Q255" s="41"/>
      <c r="R255" s="41"/>
      <c r="S255" s="41"/>
      <c r="T255" s="41"/>
      <c r="U255" s="41"/>
      <c r="V255" s="1"/>
      <c r="W255" s="1"/>
    </row>
    <row r="256" spans="1:23" ht="15.75">
      <c r="A256" s="40"/>
      <c r="B256" s="42"/>
      <c r="C256" s="42"/>
      <c r="D256" s="42"/>
      <c r="E256" s="3" t="s">
        <v>78</v>
      </c>
      <c r="F256" s="23">
        <v>653</v>
      </c>
      <c r="G256" s="24">
        <v>5.0000000000000001E-3</v>
      </c>
      <c r="H256" s="24">
        <v>6.0000000000000001E-3</v>
      </c>
      <c r="I256" s="24">
        <v>6.0000000000000001E-3</v>
      </c>
      <c r="J256" s="24">
        <v>5.0000000000000001E-3</v>
      </c>
      <c r="K256" s="24">
        <v>6.0000000000000001E-3</v>
      </c>
      <c r="L256" s="24">
        <v>6.0000000000000001E-3</v>
      </c>
      <c r="M256" s="23">
        <f t="shared" si="88"/>
        <v>3.2650000000000001</v>
      </c>
      <c r="N256" s="23">
        <f t="shared" si="89"/>
        <v>3.9180000000000001</v>
      </c>
      <c r="O256" s="23">
        <f t="shared" si="90"/>
        <v>3.9180000000000001</v>
      </c>
      <c r="P256" s="41"/>
      <c r="Q256" s="41"/>
      <c r="R256" s="41"/>
      <c r="S256" s="41"/>
      <c r="T256" s="41"/>
      <c r="U256" s="41"/>
      <c r="V256" s="1"/>
      <c r="W256" s="1"/>
    </row>
    <row r="257" spans="1:23" ht="15.75">
      <c r="A257" s="40"/>
      <c r="B257" s="42"/>
      <c r="C257" s="42"/>
      <c r="D257" s="42"/>
      <c r="E257" s="3" t="s">
        <v>22</v>
      </c>
      <c r="F257" s="23">
        <v>64</v>
      </c>
      <c r="G257" s="24">
        <v>1E-3</v>
      </c>
      <c r="H257" s="24">
        <v>1E-3</v>
      </c>
      <c r="I257" s="24">
        <v>1E-3</v>
      </c>
      <c r="J257" s="24">
        <v>1E-3</v>
      </c>
      <c r="K257" s="24">
        <v>1E-3</v>
      </c>
      <c r="L257" s="24">
        <v>1E-3</v>
      </c>
      <c r="M257" s="23">
        <f t="shared" si="88"/>
        <v>6.4000000000000001E-2</v>
      </c>
      <c r="N257" s="23">
        <f t="shared" si="89"/>
        <v>6.4000000000000001E-2</v>
      </c>
      <c r="O257" s="23">
        <f t="shared" si="90"/>
        <v>6.4000000000000001E-2</v>
      </c>
      <c r="P257" s="41"/>
      <c r="Q257" s="41"/>
      <c r="R257" s="41"/>
      <c r="S257" s="41"/>
      <c r="T257" s="41"/>
      <c r="U257" s="41"/>
      <c r="V257" s="1"/>
      <c r="W257" s="1"/>
    </row>
    <row r="258" spans="1:23" ht="15.75">
      <c r="A258" s="40"/>
      <c r="B258" s="42"/>
      <c r="C258" s="42"/>
      <c r="D258" s="42"/>
      <c r="E258" s="3" t="s">
        <v>79</v>
      </c>
      <c r="F258" s="17">
        <v>700</v>
      </c>
      <c r="G258" s="26">
        <v>0.02</v>
      </c>
      <c r="H258" s="26">
        <v>0.02</v>
      </c>
      <c r="I258" s="26">
        <v>0.02</v>
      </c>
      <c r="J258" s="26">
        <v>0.02</v>
      </c>
      <c r="K258" s="26">
        <v>0.02</v>
      </c>
      <c r="L258" s="26">
        <v>0.02</v>
      </c>
      <c r="M258" s="23">
        <f t="shared" si="88"/>
        <v>14</v>
      </c>
      <c r="N258" s="23">
        <f t="shared" si="89"/>
        <v>14</v>
      </c>
      <c r="O258" s="23">
        <f t="shared" si="90"/>
        <v>14</v>
      </c>
      <c r="P258" s="41"/>
      <c r="Q258" s="41"/>
      <c r="R258" s="41"/>
      <c r="S258" s="41"/>
      <c r="T258" s="41"/>
      <c r="U258" s="41"/>
      <c r="V258" s="1"/>
      <c r="W258" s="1"/>
    </row>
    <row r="259" spans="1:23" ht="15.75">
      <c r="A259" s="40" t="s">
        <v>121</v>
      </c>
      <c r="B259" s="42">
        <v>100</v>
      </c>
      <c r="C259" s="42">
        <v>150</v>
      </c>
      <c r="D259" s="42">
        <v>150</v>
      </c>
      <c r="E259" s="3" t="s">
        <v>43</v>
      </c>
      <c r="F259" s="23">
        <v>191</v>
      </c>
      <c r="G259" s="4">
        <v>0.11700000000000001</v>
      </c>
      <c r="H259" s="4">
        <v>0.18</v>
      </c>
      <c r="I259" s="4">
        <v>0.18</v>
      </c>
      <c r="J259" s="24">
        <v>8.7999999999999995E-2</v>
      </c>
      <c r="K259" s="24">
        <v>0.13500000000000001</v>
      </c>
      <c r="L259" s="24">
        <v>0.13500000000000001</v>
      </c>
      <c r="M259" s="23">
        <f t="shared" si="88"/>
        <v>22.347000000000001</v>
      </c>
      <c r="N259" s="23">
        <f>J259*F259</f>
        <v>16.808</v>
      </c>
      <c r="O259" s="23">
        <f t="shared" si="90"/>
        <v>34.379999999999995</v>
      </c>
      <c r="P259" s="41">
        <f>SUM(M259:M263)</f>
        <v>73.723000000000013</v>
      </c>
      <c r="Q259" s="41">
        <f>SUM(N259:N263)</f>
        <v>67.716000000000008</v>
      </c>
      <c r="R259" s="41">
        <f>SUM(O259:O263)</f>
        <v>96.804000000000002</v>
      </c>
      <c r="S259" s="41">
        <f>P259+P259*80%</f>
        <v>132.70140000000004</v>
      </c>
      <c r="T259" s="41">
        <f>Q259+Q259*80%</f>
        <v>121.88880000000002</v>
      </c>
      <c r="U259" s="41">
        <f>R259+R259*80%</f>
        <v>174.24720000000002</v>
      </c>
      <c r="V259" s="1"/>
      <c r="W259" s="1"/>
    </row>
    <row r="260" spans="1:23" ht="15.75">
      <c r="A260" s="40"/>
      <c r="B260" s="42"/>
      <c r="C260" s="42"/>
      <c r="D260" s="42"/>
      <c r="E260" s="3" t="s">
        <v>19</v>
      </c>
      <c r="F260" s="23">
        <v>468</v>
      </c>
      <c r="G260" s="4">
        <v>1.6E-2</v>
      </c>
      <c r="H260" s="4">
        <v>2.4E-2</v>
      </c>
      <c r="I260" s="4">
        <v>2.4E-2</v>
      </c>
      <c r="J260" s="24">
        <v>1.4999999999999999E-2</v>
      </c>
      <c r="K260" s="24">
        <v>2.3E-2</v>
      </c>
      <c r="L260" s="24">
        <v>2.3E-2</v>
      </c>
      <c r="M260" s="23">
        <f t="shared" si="88"/>
        <v>7.4880000000000004</v>
      </c>
      <c r="N260" s="23">
        <f>J260*F260</f>
        <v>7.02</v>
      </c>
      <c r="O260" s="23">
        <f t="shared" si="90"/>
        <v>11.232000000000001</v>
      </c>
      <c r="P260" s="41"/>
      <c r="Q260" s="41"/>
      <c r="R260" s="41"/>
      <c r="S260" s="41"/>
      <c r="T260" s="41"/>
      <c r="U260" s="41"/>
      <c r="V260" s="1"/>
      <c r="W260" s="1"/>
    </row>
    <row r="261" spans="1:23" ht="15.75">
      <c r="A261" s="40"/>
      <c r="B261" s="42"/>
      <c r="C261" s="42"/>
      <c r="D261" s="42"/>
      <c r="E261" s="9" t="s">
        <v>85</v>
      </c>
      <c r="F261" s="23">
        <v>3652</v>
      </c>
      <c r="G261" s="4">
        <v>2E-3</v>
      </c>
      <c r="H261" s="4">
        <v>4.0000000000000001E-3</v>
      </c>
      <c r="I261" s="4">
        <v>4.0000000000000001E-3</v>
      </c>
      <c r="J261" s="24">
        <v>2E-3</v>
      </c>
      <c r="K261" s="4">
        <v>4.0000000000000001E-3</v>
      </c>
      <c r="L261" s="4">
        <v>4.0000000000000001E-3</v>
      </c>
      <c r="M261" s="23">
        <f t="shared" si="88"/>
        <v>7.3040000000000003</v>
      </c>
      <c r="N261" s="23">
        <f>J261*F261</f>
        <v>7.3040000000000003</v>
      </c>
      <c r="O261" s="23">
        <f t="shared" si="90"/>
        <v>14.608000000000001</v>
      </c>
      <c r="P261" s="41"/>
      <c r="Q261" s="41"/>
      <c r="R261" s="41"/>
      <c r="S261" s="41"/>
      <c r="T261" s="41"/>
      <c r="U261" s="41"/>
      <c r="V261" s="1"/>
      <c r="W261" s="1"/>
    </row>
    <row r="262" spans="1:23" ht="15.75">
      <c r="A262" s="40"/>
      <c r="B262" s="42"/>
      <c r="C262" s="42"/>
      <c r="D262" s="42"/>
      <c r="E262" s="3" t="s">
        <v>22</v>
      </c>
      <c r="F262" s="23">
        <v>64</v>
      </c>
      <c r="G262" s="24">
        <v>1E-3</v>
      </c>
      <c r="H262" s="24">
        <v>1E-3</v>
      </c>
      <c r="I262" s="24">
        <v>1E-3</v>
      </c>
      <c r="J262" s="24">
        <v>1E-3</v>
      </c>
      <c r="K262" s="24">
        <v>1E-3</v>
      </c>
      <c r="L262" s="24">
        <v>1E-3</v>
      </c>
      <c r="M262" s="23">
        <f t="shared" si="88"/>
        <v>6.4000000000000001E-2</v>
      </c>
      <c r="N262" s="23">
        <f>H262*F262</f>
        <v>6.4000000000000001E-2</v>
      </c>
      <c r="O262" s="23">
        <f t="shared" si="90"/>
        <v>6.4000000000000001E-2</v>
      </c>
      <c r="P262" s="41"/>
      <c r="Q262" s="41"/>
      <c r="R262" s="41"/>
      <c r="S262" s="41"/>
      <c r="T262" s="41"/>
      <c r="U262" s="41"/>
      <c r="V262" s="1"/>
      <c r="W262" s="1"/>
    </row>
    <row r="263" spans="1:23" ht="15.75">
      <c r="A263" s="40"/>
      <c r="B263" s="42"/>
      <c r="C263" s="42"/>
      <c r="D263" s="42"/>
      <c r="E263" s="3" t="s">
        <v>21</v>
      </c>
      <c r="F263" s="23">
        <v>3652</v>
      </c>
      <c r="G263" s="24">
        <v>0.01</v>
      </c>
      <c r="H263" s="24">
        <v>0.01</v>
      </c>
      <c r="I263" s="24">
        <v>0.01</v>
      </c>
      <c r="J263" s="24">
        <v>0.01</v>
      </c>
      <c r="K263" s="24">
        <v>0.01</v>
      </c>
      <c r="L263" s="24">
        <v>0.01</v>
      </c>
      <c r="M263" s="23">
        <f t="shared" si="88"/>
        <v>36.520000000000003</v>
      </c>
      <c r="N263" s="23">
        <f>J263*F263</f>
        <v>36.520000000000003</v>
      </c>
      <c r="O263" s="23">
        <f t="shared" si="90"/>
        <v>36.520000000000003</v>
      </c>
      <c r="P263" s="41"/>
      <c r="Q263" s="41"/>
      <c r="R263" s="41"/>
      <c r="S263" s="41"/>
      <c r="T263" s="41"/>
      <c r="U263" s="41"/>
      <c r="V263" s="1"/>
      <c r="W263" s="1"/>
    </row>
    <row r="264" spans="1:23" ht="15.75">
      <c r="A264" s="40" t="s">
        <v>82</v>
      </c>
      <c r="B264" s="42">
        <v>60</v>
      </c>
      <c r="C264" s="42">
        <v>60</v>
      </c>
      <c r="D264" s="42">
        <v>60</v>
      </c>
      <c r="E264" s="9" t="s">
        <v>83</v>
      </c>
      <c r="F264" s="23">
        <v>539</v>
      </c>
      <c r="G264" s="4">
        <v>3.3000000000000002E-2</v>
      </c>
      <c r="H264" s="4">
        <v>0.04</v>
      </c>
      <c r="I264" s="4">
        <v>0.04</v>
      </c>
      <c r="J264" s="4">
        <v>3.3000000000000002E-2</v>
      </c>
      <c r="K264" s="4">
        <v>0.04</v>
      </c>
      <c r="L264" s="4">
        <v>0.04</v>
      </c>
      <c r="M264" s="23">
        <f t="shared" si="88"/>
        <v>17.787000000000003</v>
      </c>
      <c r="N264" s="23">
        <f t="shared" ref="N264:N277" si="91">H264*F264</f>
        <v>21.56</v>
      </c>
      <c r="O264" s="23">
        <f t="shared" si="90"/>
        <v>21.56</v>
      </c>
      <c r="P264" s="41">
        <f>SUM(M264:M273)</f>
        <v>76.117000000000004</v>
      </c>
      <c r="Q264" s="41">
        <f>SUM(N264:N273)</f>
        <v>79.89</v>
      </c>
      <c r="R264" s="41">
        <f>SUM(O264:O273)</f>
        <v>79.89</v>
      </c>
      <c r="S264" s="41">
        <f>P264+P264*80%</f>
        <v>137.01060000000001</v>
      </c>
      <c r="T264" s="41">
        <f>Q264+Q264*80%</f>
        <v>143.80200000000002</v>
      </c>
      <c r="U264" s="41">
        <f>R264+R264*80%</f>
        <v>143.80200000000002</v>
      </c>
      <c r="V264" s="1"/>
      <c r="W264" s="1"/>
    </row>
    <row r="265" spans="1:23" ht="31.5">
      <c r="A265" s="40"/>
      <c r="B265" s="42"/>
      <c r="C265" s="42"/>
      <c r="D265" s="42"/>
      <c r="E265" s="9" t="s">
        <v>84</v>
      </c>
      <c r="F265" s="23">
        <v>539</v>
      </c>
      <c r="G265" s="4">
        <v>2E-3</v>
      </c>
      <c r="H265" s="4">
        <v>2E-3</v>
      </c>
      <c r="I265" s="4">
        <v>2E-3</v>
      </c>
      <c r="J265" s="4">
        <v>2E-3</v>
      </c>
      <c r="K265" s="4">
        <v>2E-3</v>
      </c>
      <c r="L265" s="4">
        <v>2E-3</v>
      </c>
      <c r="M265" s="23">
        <f t="shared" si="88"/>
        <v>1.0780000000000001</v>
      </c>
      <c r="N265" s="23">
        <f t="shared" si="91"/>
        <v>1.0780000000000001</v>
      </c>
      <c r="O265" s="23">
        <f t="shared" si="90"/>
        <v>1.0780000000000001</v>
      </c>
      <c r="P265" s="41"/>
      <c r="Q265" s="41"/>
      <c r="R265" s="41"/>
      <c r="S265" s="41"/>
      <c r="T265" s="41"/>
      <c r="U265" s="41"/>
      <c r="V265" s="1"/>
      <c r="W265" s="1"/>
    </row>
    <row r="266" spans="1:23" ht="15.75">
      <c r="A266" s="40"/>
      <c r="B266" s="42"/>
      <c r="C266" s="42"/>
      <c r="D266" s="42"/>
      <c r="E266" s="9" t="s">
        <v>34</v>
      </c>
      <c r="F266" s="23">
        <v>437</v>
      </c>
      <c r="G266" s="4">
        <v>3.0000000000000001E-3</v>
      </c>
      <c r="H266" s="4">
        <v>3.0000000000000001E-3</v>
      </c>
      <c r="I266" s="4">
        <v>3.0000000000000001E-3</v>
      </c>
      <c r="J266" s="4">
        <v>3.0000000000000001E-3</v>
      </c>
      <c r="K266" s="4">
        <v>3.0000000000000001E-3</v>
      </c>
      <c r="L266" s="4">
        <v>3.0000000000000001E-3</v>
      </c>
      <c r="M266" s="23">
        <f t="shared" si="88"/>
        <v>1.3109999999999999</v>
      </c>
      <c r="N266" s="23">
        <f t="shared" si="91"/>
        <v>1.3109999999999999</v>
      </c>
      <c r="O266" s="23">
        <f t="shared" si="90"/>
        <v>1.3109999999999999</v>
      </c>
      <c r="P266" s="41"/>
      <c r="Q266" s="41"/>
      <c r="R266" s="41"/>
      <c r="S266" s="41"/>
      <c r="T266" s="41"/>
      <c r="U266" s="41"/>
      <c r="V266" s="1"/>
      <c r="W266" s="1"/>
    </row>
    <row r="267" spans="1:23" ht="15.75">
      <c r="A267" s="40"/>
      <c r="B267" s="42"/>
      <c r="C267" s="42"/>
      <c r="D267" s="42"/>
      <c r="E267" s="9" t="s">
        <v>85</v>
      </c>
      <c r="F267" s="23">
        <v>3652</v>
      </c>
      <c r="G267" s="4">
        <v>2E-3</v>
      </c>
      <c r="H267" s="4">
        <v>2E-3</v>
      </c>
      <c r="I267" s="4">
        <v>2E-3</v>
      </c>
      <c r="J267" s="4">
        <v>2E-3</v>
      </c>
      <c r="K267" s="4">
        <v>2E-3</v>
      </c>
      <c r="L267" s="4">
        <v>2E-3</v>
      </c>
      <c r="M267" s="23">
        <f t="shared" si="88"/>
        <v>7.3040000000000003</v>
      </c>
      <c r="N267" s="23">
        <f t="shared" si="91"/>
        <v>7.3040000000000003</v>
      </c>
      <c r="O267" s="23">
        <f t="shared" si="90"/>
        <v>7.3040000000000003</v>
      </c>
      <c r="P267" s="41"/>
      <c r="Q267" s="41"/>
      <c r="R267" s="41"/>
      <c r="S267" s="41"/>
      <c r="T267" s="41"/>
      <c r="U267" s="41"/>
      <c r="V267" s="1"/>
      <c r="W267" s="1"/>
    </row>
    <row r="268" spans="1:23" ht="15.75">
      <c r="A268" s="40"/>
      <c r="B268" s="42"/>
      <c r="C268" s="42"/>
      <c r="D268" s="42"/>
      <c r="E268" s="9" t="s">
        <v>86</v>
      </c>
      <c r="F268" s="23">
        <v>412</v>
      </c>
      <c r="G268" s="4">
        <v>2E-3</v>
      </c>
      <c r="H268" s="4">
        <v>2E-3</v>
      </c>
      <c r="I268" s="4">
        <v>2E-3</v>
      </c>
      <c r="J268" s="4">
        <v>2E-3</v>
      </c>
      <c r="K268" s="4">
        <v>2E-3</v>
      </c>
      <c r="L268" s="4">
        <v>2E-3</v>
      </c>
      <c r="M268" s="23">
        <f t="shared" si="88"/>
        <v>0.82400000000000007</v>
      </c>
      <c r="N268" s="23">
        <f t="shared" si="91"/>
        <v>0.82400000000000007</v>
      </c>
      <c r="O268" s="23">
        <f t="shared" si="90"/>
        <v>0.82400000000000007</v>
      </c>
      <c r="P268" s="41"/>
      <c r="Q268" s="41"/>
      <c r="R268" s="41"/>
      <c r="S268" s="41"/>
      <c r="T268" s="41"/>
      <c r="U268" s="41"/>
      <c r="V268" s="1"/>
      <c r="W268" s="1"/>
    </row>
    <row r="269" spans="1:23" ht="15.75">
      <c r="A269" s="40"/>
      <c r="B269" s="42"/>
      <c r="C269" s="42"/>
      <c r="D269" s="42"/>
      <c r="E269" s="9" t="s">
        <v>22</v>
      </c>
      <c r="F269" s="23">
        <v>64</v>
      </c>
      <c r="G269" s="4">
        <v>1E-3</v>
      </c>
      <c r="H269" s="4">
        <v>1E-3</v>
      </c>
      <c r="I269" s="4">
        <v>1E-3</v>
      </c>
      <c r="J269" s="4">
        <v>1E-3</v>
      </c>
      <c r="K269" s="4">
        <v>1E-3</v>
      </c>
      <c r="L269" s="4">
        <v>1E-3</v>
      </c>
      <c r="M269" s="23">
        <f t="shared" si="88"/>
        <v>6.4000000000000001E-2</v>
      </c>
      <c r="N269" s="23">
        <f t="shared" si="91"/>
        <v>6.4000000000000001E-2</v>
      </c>
      <c r="O269" s="23">
        <f t="shared" si="90"/>
        <v>6.4000000000000001E-2</v>
      </c>
      <c r="P269" s="41"/>
      <c r="Q269" s="41"/>
      <c r="R269" s="41"/>
      <c r="S269" s="41"/>
      <c r="T269" s="41"/>
      <c r="U269" s="41"/>
      <c r="V269" s="1"/>
      <c r="W269" s="1"/>
    </row>
    <row r="270" spans="1:23" ht="15.75">
      <c r="A270" s="40"/>
      <c r="B270" s="42"/>
      <c r="C270" s="42"/>
      <c r="D270" s="42"/>
      <c r="E270" s="9" t="s">
        <v>87</v>
      </c>
      <c r="F270" s="23">
        <v>5693</v>
      </c>
      <c r="G270" s="4">
        <v>1E-3</v>
      </c>
      <c r="H270" s="4">
        <v>1E-3</v>
      </c>
      <c r="I270" s="4">
        <v>1E-3</v>
      </c>
      <c r="J270" s="4">
        <v>1E-3</v>
      </c>
      <c r="K270" s="4">
        <v>1E-3</v>
      </c>
      <c r="L270" s="4">
        <v>1E-3</v>
      </c>
      <c r="M270" s="23">
        <f t="shared" si="88"/>
        <v>5.6930000000000005</v>
      </c>
      <c r="N270" s="23">
        <f t="shared" si="91"/>
        <v>5.6930000000000005</v>
      </c>
      <c r="O270" s="23">
        <f t="shared" si="90"/>
        <v>5.6930000000000005</v>
      </c>
      <c r="P270" s="41"/>
      <c r="Q270" s="41"/>
      <c r="R270" s="41"/>
      <c r="S270" s="41"/>
      <c r="T270" s="41"/>
      <c r="U270" s="41"/>
      <c r="V270" s="1"/>
      <c r="W270" s="1"/>
    </row>
    <row r="271" spans="1:23" ht="15.75">
      <c r="A271" s="40"/>
      <c r="B271" s="42"/>
      <c r="C271" s="42"/>
      <c r="D271" s="42"/>
      <c r="E271" s="9" t="s">
        <v>88</v>
      </c>
      <c r="F271" s="23">
        <v>1423</v>
      </c>
      <c r="G271" s="4">
        <v>2.8000000000000001E-2</v>
      </c>
      <c r="H271" s="4">
        <v>2.8000000000000001E-2</v>
      </c>
      <c r="I271" s="4">
        <v>2.8000000000000001E-2</v>
      </c>
      <c r="J271" s="4">
        <v>2.8000000000000001E-2</v>
      </c>
      <c r="K271" s="4">
        <v>2.8000000000000001E-2</v>
      </c>
      <c r="L271" s="4">
        <v>2.8000000000000001E-2</v>
      </c>
      <c r="M271" s="23">
        <f t="shared" si="88"/>
        <v>39.844000000000001</v>
      </c>
      <c r="N271" s="23">
        <f t="shared" si="91"/>
        <v>39.844000000000001</v>
      </c>
      <c r="O271" s="23">
        <f t="shared" si="90"/>
        <v>39.844000000000001</v>
      </c>
      <c r="P271" s="41"/>
      <c r="Q271" s="41"/>
      <c r="R271" s="41"/>
      <c r="S271" s="41"/>
      <c r="T271" s="41"/>
      <c r="U271" s="41"/>
      <c r="V271" s="1"/>
      <c r="W271" s="1"/>
    </row>
    <row r="272" spans="1:23" ht="15.75">
      <c r="A272" s="40"/>
      <c r="B272" s="42"/>
      <c r="C272" s="42"/>
      <c r="D272" s="42"/>
      <c r="E272" s="9" t="s">
        <v>89</v>
      </c>
      <c r="F272" s="23">
        <v>6000</v>
      </c>
      <c r="G272" s="18">
        <v>2.9999999999999997E-4</v>
      </c>
      <c r="H272" s="18">
        <v>2.9999999999999997E-4</v>
      </c>
      <c r="I272" s="18">
        <v>2.9999999999999997E-4</v>
      </c>
      <c r="J272" s="18">
        <v>2.9999999999999997E-4</v>
      </c>
      <c r="K272" s="18">
        <v>2.9999999999999997E-4</v>
      </c>
      <c r="L272" s="18">
        <v>2.9999999999999997E-4</v>
      </c>
      <c r="M272" s="23">
        <f t="shared" si="88"/>
        <v>1.7999999999999998</v>
      </c>
      <c r="N272" s="23">
        <f t="shared" si="91"/>
        <v>1.7999999999999998</v>
      </c>
      <c r="O272" s="23">
        <f t="shared" si="90"/>
        <v>1.7999999999999998</v>
      </c>
      <c r="P272" s="41"/>
      <c r="Q272" s="41"/>
      <c r="R272" s="41"/>
      <c r="S272" s="41"/>
      <c r="T272" s="41"/>
      <c r="U272" s="41"/>
      <c r="V272" s="1"/>
      <c r="W272" s="1"/>
    </row>
    <row r="273" spans="1:23" ht="31.5">
      <c r="A273" s="40"/>
      <c r="B273" s="42"/>
      <c r="C273" s="42"/>
      <c r="D273" s="42"/>
      <c r="E273" s="9" t="s">
        <v>90</v>
      </c>
      <c r="F273" s="23">
        <v>412</v>
      </c>
      <c r="G273" s="4">
        <v>1E-3</v>
      </c>
      <c r="H273" s="4">
        <v>1E-3</v>
      </c>
      <c r="I273" s="4">
        <v>1E-3</v>
      </c>
      <c r="J273" s="4">
        <v>1E-3</v>
      </c>
      <c r="K273" s="4">
        <v>1E-3</v>
      </c>
      <c r="L273" s="4">
        <v>1E-3</v>
      </c>
      <c r="M273" s="23">
        <f t="shared" si="88"/>
        <v>0.41200000000000003</v>
      </c>
      <c r="N273" s="23">
        <f t="shared" si="91"/>
        <v>0.41200000000000003</v>
      </c>
      <c r="O273" s="23">
        <f t="shared" si="90"/>
        <v>0.41200000000000003</v>
      </c>
      <c r="P273" s="41"/>
      <c r="Q273" s="41"/>
      <c r="R273" s="41"/>
      <c r="S273" s="41"/>
      <c r="T273" s="41"/>
      <c r="U273" s="41"/>
      <c r="V273" s="1"/>
      <c r="W273" s="1"/>
    </row>
    <row r="274" spans="1:23" ht="15.75">
      <c r="A274" s="40" t="s">
        <v>91</v>
      </c>
      <c r="B274" s="42">
        <v>200</v>
      </c>
      <c r="C274" s="42">
        <v>200</v>
      </c>
      <c r="D274" s="42">
        <v>200</v>
      </c>
      <c r="E274" s="3" t="s">
        <v>92</v>
      </c>
      <c r="F274" s="23">
        <v>2000</v>
      </c>
      <c r="G274" s="26">
        <v>0.02</v>
      </c>
      <c r="H274" s="26">
        <v>0.02</v>
      </c>
      <c r="I274" s="26">
        <v>0.02</v>
      </c>
      <c r="J274" s="26">
        <v>0.02</v>
      </c>
      <c r="K274" s="26">
        <v>0.02</v>
      </c>
      <c r="L274" s="26">
        <v>0.02</v>
      </c>
      <c r="M274" s="23">
        <f t="shared" si="88"/>
        <v>40</v>
      </c>
      <c r="N274" s="23">
        <f t="shared" si="91"/>
        <v>40</v>
      </c>
      <c r="O274" s="23">
        <f t="shared" si="90"/>
        <v>40</v>
      </c>
      <c r="P274" s="41">
        <f>SUM(M274:M276)</f>
        <v>51.24</v>
      </c>
      <c r="Q274" s="41">
        <f>SUM(N274:N276)</f>
        <v>51.24</v>
      </c>
      <c r="R274" s="41">
        <f>SUM(O274:O276)</f>
        <v>51.24</v>
      </c>
      <c r="S274" s="41">
        <f>P274+P274*80%</f>
        <v>92.231999999999999</v>
      </c>
      <c r="T274" s="41">
        <f>Q274+Q274*80%</f>
        <v>92.231999999999999</v>
      </c>
      <c r="U274" s="41">
        <f>R274+R274*80%</f>
        <v>92.231999999999999</v>
      </c>
      <c r="V274" s="1"/>
      <c r="W274" s="1"/>
    </row>
    <row r="275" spans="1:23" ht="15.75">
      <c r="A275" s="40"/>
      <c r="B275" s="42"/>
      <c r="C275" s="42"/>
      <c r="D275" s="42"/>
      <c r="E275" s="13" t="s">
        <v>34</v>
      </c>
      <c r="F275" s="23">
        <v>437</v>
      </c>
      <c r="G275" s="24">
        <v>0.02</v>
      </c>
      <c r="H275" s="4">
        <v>0.02</v>
      </c>
      <c r="I275" s="24">
        <v>0.02</v>
      </c>
      <c r="J275" s="24">
        <v>0.02</v>
      </c>
      <c r="K275" s="4">
        <v>0.02</v>
      </c>
      <c r="L275" s="24">
        <v>0.02</v>
      </c>
      <c r="M275" s="23">
        <f t="shared" si="88"/>
        <v>8.74</v>
      </c>
      <c r="N275" s="23">
        <f t="shared" si="91"/>
        <v>8.74</v>
      </c>
      <c r="O275" s="23">
        <f t="shared" si="90"/>
        <v>8.74</v>
      </c>
      <c r="P275" s="41"/>
      <c r="Q275" s="41"/>
      <c r="R275" s="41"/>
      <c r="S275" s="41"/>
      <c r="T275" s="41"/>
      <c r="U275" s="41"/>
      <c r="V275" s="1"/>
      <c r="W275" s="1"/>
    </row>
    <row r="276" spans="1:23" ht="15.75">
      <c r="A276" s="40"/>
      <c r="B276" s="42"/>
      <c r="C276" s="42"/>
      <c r="D276" s="42"/>
      <c r="E276" s="3" t="s">
        <v>93</v>
      </c>
      <c r="F276" s="23">
        <v>2500</v>
      </c>
      <c r="G276" s="24">
        <v>1E-3</v>
      </c>
      <c r="H276" s="24">
        <v>1E-3</v>
      </c>
      <c r="I276" s="24">
        <v>1E-3</v>
      </c>
      <c r="J276" s="24">
        <v>1E-3</v>
      </c>
      <c r="K276" s="24">
        <v>1E-3</v>
      </c>
      <c r="L276" s="24">
        <v>1E-3</v>
      </c>
      <c r="M276" s="23">
        <f t="shared" si="88"/>
        <v>2.5</v>
      </c>
      <c r="N276" s="23">
        <f t="shared" si="91"/>
        <v>2.5</v>
      </c>
      <c r="O276" s="23">
        <f t="shared" si="90"/>
        <v>2.5</v>
      </c>
      <c r="P276" s="41"/>
      <c r="Q276" s="41"/>
      <c r="R276" s="41"/>
      <c r="S276" s="41"/>
      <c r="T276" s="41"/>
      <c r="U276" s="41"/>
      <c r="V276" s="1"/>
      <c r="W276" s="1"/>
    </row>
    <row r="277" spans="1:23" ht="31.5">
      <c r="A277" s="14" t="s">
        <v>49</v>
      </c>
      <c r="B277" s="24">
        <v>20</v>
      </c>
      <c r="C277" s="24">
        <v>35</v>
      </c>
      <c r="D277" s="24">
        <v>40</v>
      </c>
      <c r="E277" s="5" t="s">
        <v>60</v>
      </c>
      <c r="F277" s="23">
        <v>425</v>
      </c>
      <c r="G277" s="4">
        <v>0.02</v>
      </c>
      <c r="H277" s="24">
        <v>3.5000000000000003E-2</v>
      </c>
      <c r="I277" s="4">
        <v>0.04</v>
      </c>
      <c r="J277" s="4">
        <v>0.02</v>
      </c>
      <c r="K277" s="24">
        <v>3.5000000000000003E-2</v>
      </c>
      <c r="L277" s="4">
        <v>0.04</v>
      </c>
      <c r="M277" s="23">
        <f t="shared" si="88"/>
        <v>8.5</v>
      </c>
      <c r="N277" s="23">
        <f t="shared" si="91"/>
        <v>14.875000000000002</v>
      </c>
      <c r="O277" s="23">
        <f t="shared" si="90"/>
        <v>17</v>
      </c>
      <c r="P277" s="23">
        <f>SUM(M277)</f>
        <v>8.5</v>
      </c>
      <c r="Q277" s="23">
        <f>SUM(N277)</f>
        <v>14.875000000000002</v>
      </c>
      <c r="R277" s="23">
        <f>SUM(O277)</f>
        <v>17</v>
      </c>
      <c r="S277" s="13">
        <f>P277+P277*80%</f>
        <v>15.3</v>
      </c>
      <c r="T277" s="13">
        <f>Q277+Q277*80%</f>
        <v>26.775000000000006</v>
      </c>
      <c r="U277" s="13">
        <f>R277+R277*80%</f>
        <v>30.6</v>
      </c>
      <c r="V277" s="1"/>
      <c r="W277" s="1"/>
    </row>
    <row r="278" spans="1:23" ht="15.75">
      <c r="A278" s="3"/>
      <c r="B278" s="3"/>
      <c r="C278" s="3"/>
      <c r="D278" s="3"/>
      <c r="E278" s="3"/>
      <c r="F278" s="23"/>
      <c r="G278" s="3"/>
      <c r="H278" s="3"/>
      <c r="I278" s="3"/>
      <c r="J278" s="3"/>
      <c r="K278" s="3"/>
      <c r="L278" s="3"/>
      <c r="M278" s="23"/>
      <c r="N278" s="23"/>
      <c r="O278" s="23"/>
      <c r="P278" s="12">
        <f t="shared" ref="P278:U278" si="92">SUM(P251:P277)</f>
        <v>461.21899999999999</v>
      </c>
      <c r="Q278" s="12">
        <f t="shared" si="92"/>
        <v>542.654</v>
      </c>
      <c r="R278" s="12">
        <f t="shared" si="92"/>
        <v>573.86700000000008</v>
      </c>
      <c r="S278" s="12">
        <f t="shared" si="92"/>
        <v>830.19419999999991</v>
      </c>
      <c r="T278" s="12">
        <f t="shared" si="92"/>
        <v>976.77720000000011</v>
      </c>
      <c r="U278" s="12">
        <f t="shared" si="92"/>
        <v>1032.9606000000001</v>
      </c>
      <c r="V278" s="1"/>
      <c r="W278" s="1"/>
    </row>
    <row r="279" spans="1:23" ht="15.75">
      <c r="A279" s="37" t="s">
        <v>122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1"/>
      <c r="W279" s="1"/>
    </row>
    <row r="280" spans="1:23" ht="15.75">
      <c r="A280" s="45" t="s">
        <v>15</v>
      </c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1"/>
      <c r="W280" s="1"/>
    </row>
    <row r="281" spans="1:23" ht="15.75">
      <c r="A281" s="40" t="s">
        <v>95</v>
      </c>
      <c r="B281" s="48">
        <v>150</v>
      </c>
      <c r="C281" s="48" t="s">
        <v>17</v>
      </c>
      <c r="D281" s="48">
        <v>200</v>
      </c>
      <c r="E281" s="8" t="s">
        <v>18</v>
      </c>
      <c r="F281" s="23">
        <v>365</v>
      </c>
      <c r="G281" s="24">
        <v>0.03</v>
      </c>
      <c r="H281" s="24">
        <v>0.03</v>
      </c>
      <c r="I281" s="24">
        <v>0.03</v>
      </c>
      <c r="J281" s="24">
        <v>0.03</v>
      </c>
      <c r="K281" s="24">
        <v>0.03</v>
      </c>
      <c r="L281" s="24">
        <v>0.03</v>
      </c>
      <c r="M281" s="23">
        <f t="shared" ref="M281:M292" si="93">G281*F281</f>
        <v>10.95</v>
      </c>
      <c r="N281" s="23">
        <f t="shared" ref="N281:N291" si="94">H281*F281</f>
        <v>10.95</v>
      </c>
      <c r="O281" s="23">
        <f t="shared" ref="O281:O292" si="95">I281*F281</f>
        <v>10.95</v>
      </c>
      <c r="P281" s="41">
        <f>SUM(M281:M286)</f>
        <v>90.143000000000001</v>
      </c>
      <c r="Q281" s="41">
        <f>SUM(N281:N286)</f>
        <v>111.398</v>
      </c>
      <c r="R281" s="41">
        <f>SUM(O281:O286)</f>
        <v>111.398</v>
      </c>
      <c r="S281" s="41">
        <f>P281+P281*80%</f>
        <v>162.25740000000002</v>
      </c>
      <c r="T281" s="41">
        <f>Q281+Q281*80%</f>
        <v>200.5164</v>
      </c>
      <c r="U281" s="41">
        <f>R281+R281*80%</f>
        <v>200.5164</v>
      </c>
      <c r="V281" s="1"/>
      <c r="W281" s="1"/>
    </row>
    <row r="282" spans="1:23" ht="15.75">
      <c r="A282" s="40"/>
      <c r="B282" s="48"/>
      <c r="C282" s="48"/>
      <c r="D282" s="48"/>
      <c r="E282" s="3" t="s">
        <v>96</v>
      </c>
      <c r="F282" s="23">
        <v>607</v>
      </c>
      <c r="G282" s="4">
        <v>8.0000000000000002E-3</v>
      </c>
      <c r="H282" s="24">
        <v>1.4999999999999999E-2</v>
      </c>
      <c r="I282" s="24">
        <v>1.4999999999999999E-2</v>
      </c>
      <c r="J282" s="4">
        <v>8.0000000000000002E-3</v>
      </c>
      <c r="K282" s="24">
        <v>1.4999999999999999E-2</v>
      </c>
      <c r="L282" s="24">
        <v>1.4999999999999999E-2</v>
      </c>
      <c r="M282" s="23">
        <f t="shared" si="93"/>
        <v>4.8559999999999999</v>
      </c>
      <c r="N282" s="23">
        <f t="shared" si="94"/>
        <v>9.1050000000000004</v>
      </c>
      <c r="O282" s="23">
        <f t="shared" si="95"/>
        <v>9.1050000000000004</v>
      </c>
      <c r="P282" s="41"/>
      <c r="Q282" s="41"/>
      <c r="R282" s="41"/>
      <c r="S282" s="41"/>
      <c r="T282" s="41"/>
      <c r="U282" s="41"/>
      <c r="V282" s="1"/>
      <c r="W282" s="1"/>
    </row>
    <row r="283" spans="1:23" ht="15.75">
      <c r="A283" s="40"/>
      <c r="B283" s="48"/>
      <c r="C283" s="48"/>
      <c r="D283" s="48"/>
      <c r="E283" s="3" t="s">
        <v>19</v>
      </c>
      <c r="F283" s="23">
        <v>468</v>
      </c>
      <c r="G283" s="24">
        <v>7.5999999999999998E-2</v>
      </c>
      <c r="H283" s="24">
        <v>0.10299999999999999</v>
      </c>
      <c r="I283" s="24">
        <v>0.10299999999999999</v>
      </c>
      <c r="J283" s="24">
        <v>7.5999999999999998E-2</v>
      </c>
      <c r="K283" s="24">
        <v>0.10299999999999999</v>
      </c>
      <c r="L283" s="24">
        <v>0.10299999999999999</v>
      </c>
      <c r="M283" s="23">
        <f t="shared" si="93"/>
        <v>35.567999999999998</v>
      </c>
      <c r="N283" s="23">
        <f t="shared" si="94"/>
        <v>48.204000000000001</v>
      </c>
      <c r="O283" s="23">
        <f t="shared" si="95"/>
        <v>48.204000000000001</v>
      </c>
      <c r="P283" s="41"/>
      <c r="Q283" s="41"/>
      <c r="R283" s="41"/>
      <c r="S283" s="41"/>
      <c r="T283" s="41"/>
      <c r="U283" s="41"/>
      <c r="V283" s="1"/>
      <c r="W283" s="1"/>
    </row>
    <row r="284" spans="1:23" ht="15.75">
      <c r="A284" s="40"/>
      <c r="B284" s="48"/>
      <c r="C284" s="48"/>
      <c r="D284" s="48"/>
      <c r="E284" s="3" t="s">
        <v>20</v>
      </c>
      <c r="F284" s="23">
        <v>437</v>
      </c>
      <c r="G284" s="24">
        <v>5.0000000000000001E-3</v>
      </c>
      <c r="H284" s="24">
        <v>1.4999999999999999E-2</v>
      </c>
      <c r="I284" s="24">
        <v>1.4999999999999999E-2</v>
      </c>
      <c r="J284" s="24">
        <v>5.0000000000000001E-3</v>
      </c>
      <c r="K284" s="24">
        <v>1.4999999999999999E-2</v>
      </c>
      <c r="L284" s="24">
        <v>1.4999999999999999E-2</v>
      </c>
      <c r="M284" s="23">
        <f t="shared" si="93"/>
        <v>2.1850000000000001</v>
      </c>
      <c r="N284" s="23">
        <f t="shared" si="94"/>
        <v>6.5549999999999997</v>
      </c>
      <c r="O284" s="23">
        <f t="shared" si="95"/>
        <v>6.5549999999999997</v>
      </c>
      <c r="P284" s="41"/>
      <c r="Q284" s="41"/>
      <c r="R284" s="41"/>
      <c r="S284" s="41"/>
      <c r="T284" s="41"/>
      <c r="U284" s="41"/>
      <c r="V284" s="1"/>
      <c r="W284" s="1"/>
    </row>
    <row r="285" spans="1:23" ht="15.75">
      <c r="A285" s="40"/>
      <c r="B285" s="48"/>
      <c r="C285" s="48"/>
      <c r="D285" s="48"/>
      <c r="E285" s="3" t="s">
        <v>21</v>
      </c>
      <c r="F285" s="23">
        <v>3652</v>
      </c>
      <c r="G285" s="24">
        <v>0.01</v>
      </c>
      <c r="H285" s="24">
        <v>0.01</v>
      </c>
      <c r="I285" s="24">
        <v>0.01</v>
      </c>
      <c r="J285" s="24">
        <v>0.01</v>
      </c>
      <c r="K285" s="24">
        <v>0.01</v>
      </c>
      <c r="L285" s="24">
        <v>0.01</v>
      </c>
      <c r="M285" s="23">
        <f t="shared" si="93"/>
        <v>36.520000000000003</v>
      </c>
      <c r="N285" s="23">
        <f t="shared" si="94"/>
        <v>36.520000000000003</v>
      </c>
      <c r="O285" s="23">
        <f t="shared" si="95"/>
        <v>36.520000000000003</v>
      </c>
      <c r="P285" s="41"/>
      <c r="Q285" s="41"/>
      <c r="R285" s="41"/>
      <c r="S285" s="41"/>
      <c r="T285" s="41"/>
      <c r="U285" s="41"/>
      <c r="V285" s="1"/>
      <c r="W285" s="1"/>
    </row>
    <row r="286" spans="1:23" ht="15.75">
      <c r="A286" s="40"/>
      <c r="B286" s="48"/>
      <c r="C286" s="48"/>
      <c r="D286" s="48"/>
      <c r="E286" s="3" t="s">
        <v>22</v>
      </c>
      <c r="F286" s="23">
        <v>64</v>
      </c>
      <c r="G286" s="24">
        <v>1E-3</v>
      </c>
      <c r="H286" s="24">
        <v>1E-3</v>
      </c>
      <c r="I286" s="24">
        <v>1E-3</v>
      </c>
      <c r="J286" s="24">
        <v>1E-3</v>
      </c>
      <c r="K286" s="24">
        <v>1E-3</v>
      </c>
      <c r="L286" s="24">
        <v>1E-3</v>
      </c>
      <c r="M286" s="23">
        <f t="shared" si="93"/>
        <v>6.4000000000000001E-2</v>
      </c>
      <c r="N286" s="23">
        <f t="shared" si="94"/>
        <v>6.4000000000000001E-2</v>
      </c>
      <c r="O286" s="23">
        <f t="shared" si="95"/>
        <v>6.4000000000000001E-2</v>
      </c>
      <c r="P286" s="41"/>
      <c r="Q286" s="41"/>
      <c r="R286" s="41"/>
      <c r="S286" s="41"/>
      <c r="T286" s="41"/>
      <c r="U286" s="41"/>
      <c r="V286" s="1"/>
      <c r="W286" s="1"/>
    </row>
    <row r="287" spans="1:23" ht="15.75">
      <c r="A287" s="40" t="s">
        <v>23</v>
      </c>
      <c r="B287" s="48" t="s">
        <v>24</v>
      </c>
      <c r="C287" s="48" t="s">
        <v>25</v>
      </c>
      <c r="D287" s="48" t="s">
        <v>26</v>
      </c>
      <c r="E287" s="3" t="s">
        <v>27</v>
      </c>
      <c r="F287" s="23">
        <v>3652</v>
      </c>
      <c r="G287" s="24">
        <v>0.01</v>
      </c>
      <c r="H287" s="24">
        <v>0.01</v>
      </c>
      <c r="I287" s="24">
        <v>0.01</v>
      </c>
      <c r="J287" s="24">
        <v>0.01</v>
      </c>
      <c r="K287" s="24">
        <v>0.01</v>
      </c>
      <c r="L287" s="24">
        <v>0.01</v>
      </c>
      <c r="M287" s="23">
        <f t="shared" si="93"/>
        <v>36.520000000000003</v>
      </c>
      <c r="N287" s="23">
        <f t="shared" si="94"/>
        <v>36.520000000000003</v>
      </c>
      <c r="O287" s="23">
        <f t="shared" si="95"/>
        <v>36.520000000000003</v>
      </c>
      <c r="P287" s="41">
        <f>SUM(M287:M289)</f>
        <v>73.09</v>
      </c>
      <c r="Q287" s="41">
        <f>SUM(N287:N289)</f>
        <v>77.34</v>
      </c>
      <c r="R287" s="41">
        <f>SUM(O287:O289)</f>
        <v>79.465000000000003</v>
      </c>
      <c r="S287" s="41">
        <f>P287+P287*80%</f>
        <v>131.56200000000001</v>
      </c>
      <c r="T287" s="41">
        <f>Q287+Q287*80%</f>
        <v>139.21200000000002</v>
      </c>
      <c r="U287" s="41">
        <f>R287+R287*80%</f>
        <v>143.03700000000001</v>
      </c>
      <c r="V287" s="1"/>
      <c r="W287" s="1"/>
    </row>
    <row r="288" spans="1:23" ht="15.75">
      <c r="A288" s="40"/>
      <c r="B288" s="48"/>
      <c r="C288" s="48"/>
      <c r="D288" s="48"/>
      <c r="E288" s="3" t="s">
        <v>28</v>
      </c>
      <c r="F288" s="23">
        <v>5189</v>
      </c>
      <c r="G288" s="24">
        <v>5.0000000000000001E-3</v>
      </c>
      <c r="H288" s="24">
        <v>5.0000000000000001E-3</v>
      </c>
      <c r="I288" s="24">
        <v>5.0000000000000001E-3</v>
      </c>
      <c r="J288" s="24">
        <v>5.0000000000000001E-3</v>
      </c>
      <c r="K288" s="24">
        <v>5.0000000000000001E-3</v>
      </c>
      <c r="L288" s="24">
        <v>5.0000000000000001E-3</v>
      </c>
      <c r="M288" s="23">
        <f t="shared" si="93"/>
        <v>25.945</v>
      </c>
      <c r="N288" s="23">
        <f t="shared" si="94"/>
        <v>25.945</v>
      </c>
      <c r="O288" s="23">
        <f t="shared" si="95"/>
        <v>25.945</v>
      </c>
      <c r="P288" s="41"/>
      <c r="Q288" s="41"/>
      <c r="R288" s="41"/>
      <c r="S288" s="41"/>
      <c r="T288" s="41"/>
      <c r="U288" s="41"/>
      <c r="V288" s="1"/>
      <c r="W288" s="1"/>
    </row>
    <row r="289" spans="1:23" ht="15.75">
      <c r="A289" s="40"/>
      <c r="B289" s="48"/>
      <c r="C289" s="48"/>
      <c r="D289" s="48"/>
      <c r="E289" s="3" t="s">
        <v>29</v>
      </c>
      <c r="F289" s="23">
        <v>425</v>
      </c>
      <c r="G289" s="4">
        <v>2.5000000000000001E-2</v>
      </c>
      <c r="H289" s="4">
        <v>3.5000000000000003E-2</v>
      </c>
      <c r="I289" s="4">
        <v>0.04</v>
      </c>
      <c r="J289" s="4">
        <v>2.5000000000000001E-2</v>
      </c>
      <c r="K289" s="4">
        <v>3.5000000000000003E-2</v>
      </c>
      <c r="L289" s="4">
        <v>0.04</v>
      </c>
      <c r="M289" s="23">
        <f t="shared" si="93"/>
        <v>10.625</v>
      </c>
      <c r="N289" s="23">
        <f t="shared" si="94"/>
        <v>14.875000000000002</v>
      </c>
      <c r="O289" s="23">
        <f t="shared" si="95"/>
        <v>17</v>
      </c>
      <c r="P289" s="41"/>
      <c r="Q289" s="41"/>
      <c r="R289" s="41"/>
      <c r="S289" s="41"/>
      <c r="T289" s="41"/>
      <c r="U289" s="41"/>
      <c r="V289" s="1"/>
      <c r="W289" s="1"/>
    </row>
    <row r="290" spans="1:23" ht="15.75">
      <c r="A290" s="40" t="s">
        <v>97</v>
      </c>
      <c r="B290" s="42" t="s">
        <v>98</v>
      </c>
      <c r="C290" s="42" t="s">
        <v>98</v>
      </c>
      <c r="D290" s="42" t="s">
        <v>98</v>
      </c>
      <c r="E290" s="5" t="s">
        <v>33</v>
      </c>
      <c r="F290" s="23">
        <v>4822</v>
      </c>
      <c r="G290" s="24">
        <v>1E-3</v>
      </c>
      <c r="H290" s="24">
        <v>1E-3</v>
      </c>
      <c r="I290" s="24">
        <v>1E-3</v>
      </c>
      <c r="J290" s="24">
        <v>1E-3</v>
      </c>
      <c r="K290" s="24">
        <v>1E-3</v>
      </c>
      <c r="L290" s="24">
        <v>1E-3</v>
      </c>
      <c r="M290" s="23">
        <f t="shared" si="93"/>
        <v>4.8220000000000001</v>
      </c>
      <c r="N290" s="23">
        <f t="shared" si="94"/>
        <v>4.8220000000000001</v>
      </c>
      <c r="O290" s="23">
        <f t="shared" si="95"/>
        <v>4.8220000000000001</v>
      </c>
      <c r="P290" s="41">
        <f>SUM(M290:M291)</f>
        <v>7.0069999999999997</v>
      </c>
      <c r="Q290" s="41">
        <f>SUM(N290:N291)</f>
        <v>7.0069999999999997</v>
      </c>
      <c r="R290" s="41">
        <f>SUM(O290:O291)</f>
        <v>7.0069999999999997</v>
      </c>
      <c r="S290" s="50">
        <f>P290+P290*80%</f>
        <v>12.6126</v>
      </c>
      <c r="T290" s="50">
        <f>Q290+Q290*80%</f>
        <v>12.6126</v>
      </c>
      <c r="U290" s="50">
        <f>R290+R290*80%</f>
        <v>12.6126</v>
      </c>
      <c r="V290" s="1"/>
      <c r="W290" s="1"/>
    </row>
    <row r="291" spans="1:23" ht="15.75">
      <c r="A291" s="40"/>
      <c r="B291" s="42"/>
      <c r="C291" s="42"/>
      <c r="D291" s="42"/>
      <c r="E291" s="3" t="s">
        <v>34</v>
      </c>
      <c r="F291" s="23">
        <v>437</v>
      </c>
      <c r="G291" s="4">
        <v>5.0000000000000001E-3</v>
      </c>
      <c r="H291" s="4">
        <v>5.0000000000000001E-3</v>
      </c>
      <c r="I291" s="4">
        <v>5.0000000000000001E-3</v>
      </c>
      <c r="J291" s="4">
        <v>5.0000000000000001E-3</v>
      </c>
      <c r="K291" s="4">
        <v>5.0000000000000001E-3</v>
      </c>
      <c r="L291" s="4">
        <v>5.0000000000000001E-3</v>
      </c>
      <c r="M291" s="23">
        <f t="shared" si="93"/>
        <v>2.1850000000000001</v>
      </c>
      <c r="N291" s="23">
        <f t="shared" si="94"/>
        <v>2.1850000000000001</v>
      </c>
      <c r="O291" s="23">
        <f t="shared" si="95"/>
        <v>2.1850000000000001</v>
      </c>
      <c r="P291" s="41"/>
      <c r="Q291" s="41"/>
      <c r="R291" s="41"/>
      <c r="S291" s="50"/>
      <c r="T291" s="50"/>
      <c r="U291" s="50"/>
      <c r="V291" s="1"/>
      <c r="W291" s="1"/>
    </row>
    <row r="292" spans="1:23" ht="15.75">
      <c r="A292" s="9" t="s">
        <v>35</v>
      </c>
      <c r="B292" s="24">
        <v>100</v>
      </c>
      <c r="C292" s="24">
        <v>100</v>
      </c>
      <c r="D292" s="24">
        <v>100</v>
      </c>
      <c r="E292" s="3" t="s">
        <v>35</v>
      </c>
      <c r="F292" s="23">
        <v>3000</v>
      </c>
      <c r="G292" s="4">
        <v>5.0000000000000001E-3</v>
      </c>
      <c r="H292" s="4">
        <v>5.0000000000000001E-3</v>
      </c>
      <c r="I292" s="4">
        <v>5.0000000000000001E-3</v>
      </c>
      <c r="J292" s="4">
        <v>5.0000000000000001E-3</v>
      </c>
      <c r="K292" s="4">
        <v>5.0000000000000001E-3</v>
      </c>
      <c r="L292" s="4">
        <v>5.0000000000000001E-3</v>
      </c>
      <c r="M292" s="23">
        <f t="shared" si="93"/>
        <v>15</v>
      </c>
      <c r="N292" s="23">
        <f t="shared" ref="N292" si="96">H292*F292</f>
        <v>15</v>
      </c>
      <c r="O292" s="23">
        <f t="shared" si="95"/>
        <v>15</v>
      </c>
      <c r="P292" s="23">
        <f>SUM(M292)</f>
        <v>15</v>
      </c>
      <c r="Q292" s="23">
        <f>SUM(N292)</f>
        <v>15</v>
      </c>
      <c r="R292" s="23">
        <f>SUM(O292)</f>
        <v>15</v>
      </c>
      <c r="S292" s="24">
        <f>P292+P292*80%</f>
        <v>27</v>
      </c>
      <c r="T292" s="23">
        <f>Q292+Q292*80%</f>
        <v>27</v>
      </c>
      <c r="U292" s="24">
        <f>R292+R292*80%</f>
        <v>27</v>
      </c>
      <c r="V292" s="1"/>
      <c r="W292" s="1"/>
    </row>
    <row r="293" spans="1:23" ht="15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11">
        <f>SUM(P281:P292)</f>
        <v>185.24</v>
      </c>
      <c r="Q293" s="11">
        <f t="shared" ref="Q293:U293" si="97">SUM(Q281:Q292)</f>
        <v>210.745</v>
      </c>
      <c r="R293" s="11">
        <f t="shared" si="97"/>
        <v>212.87</v>
      </c>
      <c r="S293" s="11">
        <f t="shared" si="97"/>
        <v>333.43200000000002</v>
      </c>
      <c r="T293" s="11">
        <f t="shared" si="97"/>
        <v>379.34100000000001</v>
      </c>
      <c r="U293" s="11">
        <f t="shared" si="97"/>
        <v>383.166</v>
      </c>
      <c r="V293" s="1"/>
      <c r="W293" s="1"/>
    </row>
    <row r="294" spans="1:23" ht="15.75">
      <c r="A294" s="3"/>
      <c r="B294" s="3"/>
      <c r="C294" s="3"/>
      <c r="D294" s="3"/>
      <c r="E294" s="3"/>
      <c r="F294" s="38" t="s">
        <v>134</v>
      </c>
      <c r="G294" s="38"/>
      <c r="H294" s="38"/>
      <c r="I294" s="38"/>
      <c r="J294" s="38"/>
      <c r="K294" s="38"/>
      <c r="L294" s="38"/>
      <c r="M294" s="38"/>
      <c r="N294" s="38"/>
      <c r="O294" s="38"/>
      <c r="P294" s="6"/>
      <c r="Q294" s="6"/>
      <c r="R294" s="6"/>
      <c r="S294" s="6"/>
      <c r="T294" s="6"/>
      <c r="U294" s="6"/>
      <c r="V294" s="1"/>
      <c r="W294" s="1"/>
    </row>
    <row r="295" spans="1:23" ht="15.75">
      <c r="A295" s="43" t="s">
        <v>99</v>
      </c>
      <c r="B295" s="42">
        <v>60</v>
      </c>
      <c r="C295" s="42">
        <v>100</v>
      </c>
      <c r="D295" s="42">
        <v>100</v>
      </c>
      <c r="E295" s="3" t="s">
        <v>44</v>
      </c>
      <c r="F295" s="23">
        <v>240</v>
      </c>
      <c r="G295" s="24">
        <v>6.5000000000000002E-2</v>
      </c>
      <c r="H295" s="24">
        <v>0.108</v>
      </c>
      <c r="I295" s="24">
        <v>0.108</v>
      </c>
      <c r="J295" s="24">
        <v>5.1999999999999998E-2</v>
      </c>
      <c r="K295" s="24">
        <v>8.5999999999999993E-2</v>
      </c>
      <c r="L295" s="24">
        <v>8.5999999999999993E-2</v>
      </c>
      <c r="M295" s="23">
        <f>G295*F295</f>
        <v>15.600000000000001</v>
      </c>
      <c r="N295" s="23">
        <f>H295*F295</f>
        <v>25.919999999999998</v>
      </c>
      <c r="O295" s="23">
        <f>I295*F295</f>
        <v>25.919999999999998</v>
      </c>
      <c r="P295" s="41">
        <f>SUM(M295:M297)</f>
        <v>33.126000000000005</v>
      </c>
      <c r="Q295" s="41">
        <f>SUM(N295:N297)</f>
        <v>49.288000000000004</v>
      </c>
      <c r="R295" s="41">
        <f>SUM(O295:O297)</f>
        <v>49.941000000000003</v>
      </c>
      <c r="S295" s="41">
        <f>P295+P295*80%</f>
        <v>59.62680000000001</v>
      </c>
      <c r="T295" s="41">
        <f>Q295+Q295*80%</f>
        <v>88.718400000000003</v>
      </c>
      <c r="U295" s="41">
        <f>R295+R295*80%</f>
        <v>89.893799999999999</v>
      </c>
      <c r="V295" s="1"/>
      <c r="W295" s="1"/>
    </row>
    <row r="296" spans="1:23" ht="15.75">
      <c r="A296" s="43"/>
      <c r="B296" s="42"/>
      <c r="C296" s="42"/>
      <c r="D296" s="42"/>
      <c r="E296" s="3" t="s">
        <v>100</v>
      </c>
      <c r="F296" s="23">
        <v>5189</v>
      </c>
      <c r="G296" s="24">
        <v>3.0000000000000001E-3</v>
      </c>
      <c r="H296" s="24">
        <v>4.0000000000000001E-3</v>
      </c>
      <c r="I296" s="24">
        <v>4.0000000000000001E-3</v>
      </c>
      <c r="J296" s="24">
        <v>3.0000000000000001E-3</v>
      </c>
      <c r="K296" s="24">
        <v>4.0000000000000001E-3</v>
      </c>
      <c r="L296" s="24">
        <v>4.0000000000000001E-3</v>
      </c>
      <c r="M296" s="23">
        <f>G296*F296</f>
        <v>15.567</v>
      </c>
      <c r="N296" s="23">
        <f>H296*F296</f>
        <v>20.756</v>
      </c>
      <c r="O296" s="23">
        <f>I296*F296</f>
        <v>20.756</v>
      </c>
      <c r="P296" s="41"/>
      <c r="Q296" s="41"/>
      <c r="R296" s="41"/>
      <c r="S296" s="41"/>
      <c r="T296" s="41"/>
      <c r="U296" s="41"/>
      <c r="V296" s="1"/>
      <c r="W296" s="1"/>
    </row>
    <row r="297" spans="1:23" ht="15.75">
      <c r="A297" s="43"/>
      <c r="B297" s="42"/>
      <c r="C297" s="42"/>
      <c r="D297" s="42"/>
      <c r="E297" s="3" t="s">
        <v>40</v>
      </c>
      <c r="F297" s="23">
        <v>653</v>
      </c>
      <c r="G297" s="24">
        <v>3.0000000000000001E-3</v>
      </c>
      <c r="H297" s="24">
        <v>4.0000000000000001E-3</v>
      </c>
      <c r="I297" s="24">
        <v>5.0000000000000001E-3</v>
      </c>
      <c r="J297" s="24">
        <v>3.0000000000000001E-3</v>
      </c>
      <c r="K297" s="24">
        <v>4.0000000000000001E-3</v>
      </c>
      <c r="L297" s="24">
        <v>5.0000000000000001E-3</v>
      </c>
      <c r="M297" s="23">
        <f>G297*F297</f>
        <v>1.9590000000000001</v>
      </c>
      <c r="N297" s="23">
        <f>H297*F297</f>
        <v>2.6120000000000001</v>
      </c>
      <c r="O297" s="23">
        <f>I297*F297</f>
        <v>3.2650000000000001</v>
      </c>
      <c r="P297" s="41"/>
      <c r="Q297" s="41"/>
      <c r="R297" s="41"/>
      <c r="S297" s="41"/>
      <c r="T297" s="41"/>
      <c r="U297" s="41"/>
      <c r="V297" s="1"/>
      <c r="W297" s="1"/>
    </row>
    <row r="298" spans="1:23" ht="63">
      <c r="A298" s="40" t="s">
        <v>101</v>
      </c>
      <c r="B298" s="42">
        <v>200</v>
      </c>
      <c r="C298" s="42">
        <v>200</v>
      </c>
      <c r="D298" s="42">
        <v>200</v>
      </c>
      <c r="E298" s="6" t="s">
        <v>42</v>
      </c>
      <c r="F298" s="23">
        <v>1426</v>
      </c>
      <c r="G298" s="4">
        <v>0.16</v>
      </c>
      <c r="H298" s="4">
        <v>0.16</v>
      </c>
      <c r="I298" s="4">
        <v>0.16</v>
      </c>
      <c r="J298" s="4">
        <v>0.109</v>
      </c>
      <c r="K298" s="4">
        <v>0.109</v>
      </c>
      <c r="L298" s="4">
        <v>0.109</v>
      </c>
      <c r="M298" s="23">
        <f t="shared" ref="M298:M306" si="98">G298*F298</f>
        <v>228.16</v>
      </c>
      <c r="N298" s="23">
        <f t="shared" ref="N298:N306" si="99">H298*F298</f>
        <v>228.16</v>
      </c>
      <c r="O298" s="23">
        <f t="shared" ref="O298:O306" si="100">I298*F298</f>
        <v>228.16</v>
      </c>
      <c r="P298" s="41">
        <f>SUM(M298:M303)</f>
        <v>258.99400000000003</v>
      </c>
      <c r="Q298" s="41">
        <f>SUM(N298:N303)</f>
        <v>258.99400000000003</v>
      </c>
      <c r="R298" s="41">
        <f>SUM(O298:O303)</f>
        <v>258.99400000000003</v>
      </c>
      <c r="S298" s="41">
        <f>P298+P298*80%</f>
        <v>466.18920000000003</v>
      </c>
      <c r="T298" s="41">
        <f>Q298+Q298*80%</f>
        <v>466.18920000000003</v>
      </c>
      <c r="U298" s="41">
        <f>R298+R298*80%</f>
        <v>466.18920000000003</v>
      </c>
      <c r="V298" s="1"/>
      <c r="W298" s="1"/>
    </row>
    <row r="299" spans="1:23" ht="15.75">
      <c r="A299" s="40"/>
      <c r="B299" s="42"/>
      <c r="C299" s="42"/>
      <c r="D299" s="42"/>
      <c r="E299" s="3" t="s">
        <v>40</v>
      </c>
      <c r="F299" s="23">
        <v>653</v>
      </c>
      <c r="G299" s="4">
        <v>5.0000000000000001E-3</v>
      </c>
      <c r="H299" s="4">
        <v>5.0000000000000001E-3</v>
      </c>
      <c r="I299" s="4">
        <v>5.0000000000000001E-3</v>
      </c>
      <c r="J299" s="4">
        <v>5.0000000000000001E-3</v>
      </c>
      <c r="K299" s="4">
        <v>5.0000000000000001E-3</v>
      </c>
      <c r="L299" s="4">
        <v>5.0000000000000001E-3</v>
      </c>
      <c r="M299" s="23">
        <f t="shared" si="98"/>
        <v>3.2650000000000001</v>
      </c>
      <c r="N299" s="23">
        <f t="shared" si="99"/>
        <v>3.2650000000000001</v>
      </c>
      <c r="O299" s="23">
        <f t="shared" si="100"/>
        <v>3.2650000000000001</v>
      </c>
      <c r="P299" s="41"/>
      <c r="Q299" s="41"/>
      <c r="R299" s="41"/>
      <c r="S299" s="41"/>
      <c r="T299" s="41"/>
      <c r="U299" s="41"/>
      <c r="V299" s="1"/>
      <c r="W299" s="1"/>
    </row>
    <row r="300" spans="1:23" ht="15.75">
      <c r="A300" s="40"/>
      <c r="B300" s="42"/>
      <c r="C300" s="42"/>
      <c r="D300" s="42"/>
      <c r="E300" s="3" t="s">
        <v>43</v>
      </c>
      <c r="F300" s="23">
        <v>191</v>
      </c>
      <c r="G300" s="4">
        <v>0.107</v>
      </c>
      <c r="H300" s="4">
        <v>0.107</v>
      </c>
      <c r="I300" s="4">
        <v>0.107</v>
      </c>
      <c r="J300" s="4">
        <v>0.08</v>
      </c>
      <c r="K300" s="4">
        <v>0.08</v>
      </c>
      <c r="L300" s="4">
        <v>0.08</v>
      </c>
      <c r="M300" s="23">
        <f t="shared" si="98"/>
        <v>20.437000000000001</v>
      </c>
      <c r="N300" s="23">
        <f t="shared" si="99"/>
        <v>20.437000000000001</v>
      </c>
      <c r="O300" s="23">
        <f t="shared" si="100"/>
        <v>20.437000000000001</v>
      </c>
      <c r="P300" s="41"/>
      <c r="Q300" s="41"/>
      <c r="R300" s="41"/>
      <c r="S300" s="41"/>
      <c r="T300" s="41"/>
      <c r="U300" s="41"/>
      <c r="V300" s="1"/>
      <c r="W300" s="1"/>
    </row>
    <row r="301" spans="1:23" ht="15.75">
      <c r="A301" s="40"/>
      <c r="B301" s="42"/>
      <c r="C301" s="42"/>
      <c r="D301" s="42"/>
      <c r="E301" s="3" t="s">
        <v>44</v>
      </c>
      <c r="F301" s="23">
        <v>240</v>
      </c>
      <c r="G301" s="4">
        <v>2.1999999999999999E-2</v>
      </c>
      <c r="H301" s="4">
        <v>2.1999999999999999E-2</v>
      </c>
      <c r="I301" s="4">
        <v>2.1999999999999999E-2</v>
      </c>
      <c r="J301" s="4">
        <v>1.7999999999999999E-2</v>
      </c>
      <c r="K301" s="4">
        <v>1.7999999999999999E-2</v>
      </c>
      <c r="L301" s="4">
        <v>1.7999999999999999E-2</v>
      </c>
      <c r="M301" s="23">
        <f t="shared" si="98"/>
        <v>5.2799999999999994</v>
      </c>
      <c r="N301" s="23">
        <f t="shared" si="99"/>
        <v>5.2799999999999994</v>
      </c>
      <c r="O301" s="23">
        <f t="shared" si="100"/>
        <v>5.2799999999999994</v>
      </c>
      <c r="P301" s="41"/>
      <c r="Q301" s="41"/>
      <c r="R301" s="41"/>
      <c r="S301" s="41"/>
      <c r="T301" s="41"/>
      <c r="U301" s="41"/>
      <c r="V301" s="1"/>
      <c r="W301" s="1"/>
    </row>
    <row r="302" spans="1:23" ht="15.75">
      <c r="A302" s="40"/>
      <c r="B302" s="42"/>
      <c r="C302" s="42"/>
      <c r="D302" s="42"/>
      <c r="E302" s="3" t="s">
        <v>53</v>
      </c>
      <c r="F302" s="23">
        <v>149</v>
      </c>
      <c r="G302" s="24">
        <v>1.2E-2</v>
      </c>
      <c r="H302" s="24">
        <v>1.2E-2</v>
      </c>
      <c r="I302" s="24">
        <v>1.2E-2</v>
      </c>
      <c r="J302" s="4">
        <v>0.01</v>
      </c>
      <c r="K302" s="4">
        <v>0.01</v>
      </c>
      <c r="L302" s="4">
        <v>0.01</v>
      </c>
      <c r="M302" s="23">
        <f t="shared" si="98"/>
        <v>1.788</v>
      </c>
      <c r="N302" s="23">
        <f t="shared" si="99"/>
        <v>1.788</v>
      </c>
      <c r="O302" s="23">
        <f t="shared" si="100"/>
        <v>1.788</v>
      </c>
      <c r="P302" s="41"/>
      <c r="Q302" s="41"/>
      <c r="R302" s="41"/>
      <c r="S302" s="41"/>
      <c r="T302" s="41"/>
      <c r="U302" s="41"/>
      <c r="V302" s="1"/>
      <c r="W302" s="1"/>
    </row>
    <row r="303" spans="1:23" ht="15.75">
      <c r="A303" s="40"/>
      <c r="B303" s="42"/>
      <c r="C303" s="42"/>
      <c r="D303" s="42"/>
      <c r="E303" s="3" t="s">
        <v>22</v>
      </c>
      <c r="F303" s="23">
        <v>64</v>
      </c>
      <c r="G303" s="24">
        <v>1E-3</v>
      </c>
      <c r="H303" s="24">
        <v>1E-3</v>
      </c>
      <c r="I303" s="24">
        <v>1E-3</v>
      </c>
      <c r="J303" s="24">
        <v>1E-3</v>
      </c>
      <c r="K303" s="24">
        <v>1E-3</v>
      </c>
      <c r="L303" s="24">
        <v>1E-3</v>
      </c>
      <c r="M303" s="23">
        <f t="shared" si="98"/>
        <v>6.4000000000000001E-2</v>
      </c>
      <c r="N303" s="23">
        <f t="shared" si="99"/>
        <v>6.4000000000000001E-2</v>
      </c>
      <c r="O303" s="23">
        <f t="shared" si="100"/>
        <v>6.4000000000000001E-2</v>
      </c>
      <c r="P303" s="41"/>
      <c r="Q303" s="41"/>
      <c r="R303" s="41"/>
      <c r="S303" s="41"/>
      <c r="T303" s="41"/>
      <c r="U303" s="41"/>
      <c r="V303" s="1"/>
      <c r="W303" s="1"/>
    </row>
    <row r="304" spans="1:23" ht="31.5">
      <c r="A304" s="40" t="s">
        <v>46</v>
      </c>
      <c r="B304" s="42">
        <v>200</v>
      </c>
      <c r="C304" s="42">
        <v>200</v>
      </c>
      <c r="D304" s="42">
        <v>200</v>
      </c>
      <c r="E304" s="6" t="s">
        <v>47</v>
      </c>
      <c r="F304" s="23">
        <v>1500</v>
      </c>
      <c r="G304" s="24">
        <v>3.0000000000000001E-3</v>
      </c>
      <c r="H304" s="24">
        <v>3.0000000000000001E-3</v>
      </c>
      <c r="I304" s="24">
        <v>3.0000000000000001E-3</v>
      </c>
      <c r="J304" s="24">
        <v>3.0000000000000001E-3</v>
      </c>
      <c r="K304" s="24">
        <v>3.0000000000000001E-3</v>
      </c>
      <c r="L304" s="24">
        <v>3.0000000000000001E-3</v>
      </c>
      <c r="M304" s="23">
        <f t="shared" si="98"/>
        <v>4.5</v>
      </c>
      <c r="N304" s="23">
        <f t="shared" si="99"/>
        <v>4.5</v>
      </c>
      <c r="O304" s="23">
        <f t="shared" si="100"/>
        <v>4.5</v>
      </c>
      <c r="P304" s="41">
        <f>SUM(M304:M306)</f>
        <v>46.870000000000005</v>
      </c>
      <c r="Q304" s="41">
        <f>SUM(N304:N306)</f>
        <v>46.870000000000005</v>
      </c>
      <c r="R304" s="41">
        <f>SUM(O304:O306)</f>
        <v>46.870000000000005</v>
      </c>
      <c r="S304" s="41">
        <f>P304+P304*80%</f>
        <v>84.366000000000014</v>
      </c>
      <c r="T304" s="41">
        <f>Q304+Q304*80%</f>
        <v>84.366000000000014</v>
      </c>
      <c r="U304" s="41">
        <f>R304+R304*80%</f>
        <v>84.366000000000014</v>
      </c>
      <c r="V304" s="1"/>
      <c r="W304" s="1"/>
    </row>
    <row r="305" spans="1:23" ht="15.75">
      <c r="A305" s="40"/>
      <c r="B305" s="42"/>
      <c r="C305" s="42"/>
      <c r="D305" s="42"/>
      <c r="E305" s="3" t="s">
        <v>34</v>
      </c>
      <c r="F305" s="23">
        <v>437</v>
      </c>
      <c r="G305" s="4">
        <v>0.01</v>
      </c>
      <c r="H305" s="4">
        <v>0.01</v>
      </c>
      <c r="I305" s="4">
        <v>0.01</v>
      </c>
      <c r="J305" s="4">
        <v>0.01</v>
      </c>
      <c r="K305" s="4">
        <v>0.01</v>
      </c>
      <c r="L305" s="4">
        <v>0.01</v>
      </c>
      <c r="M305" s="23">
        <f t="shared" si="98"/>
        <v>4.37</v>
      </c>
      <c r="N305" s="23">
        <f t="shared" si="99"/>
        <v>4.37</v>
      </c>
      <c r="O305" s="23">
        <f t="shared" si="100"/>
        <v>4.37</v>
      </c>
      <c r="P305" s="42"/>
      <c r="Q305" s="42"/>
      <c r="R305" s="42"/>
      <c r="S305" s="42"/>
      <c r="T305" s="42"/>
      <c r="U305" s="42"/>
      <c r="V305" s="1"/>
      <c r="W305" s="1"/>
    </row>
    <row r="306" spans="1:23" ht="15.75">
      <c r="A306" s="40"/>
      <c r="B306" s="42"/>
      <c r="C306" s="42"/>
      <c r="D306" s="42"/>
      <c r="E306" s="3" t="s">
        <v>48</v>
      </c>
      <c r="F306" s="23">
        <v>2000</v>
      </c>
      <c r="G306" s="24">
        <v>1.9E-2</v>
      </c>
      <c r="H306" s="24">
        <v>1.9E-2</v>
      </c>
      <c r="I306" s="24">
        <v>1.9E-2</v>
      </c>
      <c r="J306" s="24">
        <v>1.9E-2</v>
      </c>
      <c r="K306" s="24">
        <v>1.9E-2</v>
      </c>
      <c r="L306" s="24">
        <v>1.9E-2</v>
      </c>
      <c r="M306" s="23">
        <f t="shared" si="98"/>
        <v>38</v>
      </c>
      <c r="N306" s="23">
        <f t="shared" si="99"/>
        <v>38</v>
      </c>
      <c r="O306" s="23">
        <f t="shared" si="100"/>
        <v>38</v>
      </c>
      <c r="P306" s="42"/>
      <c r="Q306" s="42"/>
      <c r="R306" s="42"/>
      <c r="S306" s="42"/>
      <c r="T306" s="42"/>
      <c r="U306" s="42"/>
      <c r="V306" s="1"/>
      <c r="W306" s="1"/>
    </row>
    <row r="307" spans="1:23" ht="31.5">
      <c r="A307" s="14" t="s">
        <v>49</v>
      </c>
      <c r="B307" s="24">
        <v>20</v>
      </c>
      <c r="C307" s="24">
        <v>35</v>
      </c>
      <c r="D307" s="24">
        <v>40</v>
      </c>
      <c r="E307" s="7" t="s">
        <v>49</v>
      </c>
      <c r="F307" s="23">
        <v>425</v>
      </c>
      <c r="G307" s="4">
        <v>0.02</v>
      </c>
      <c r="H307" s="24">
        <v>3.5000000000000003E-2</v>
      </c>
      <c r="I307" s="4">
        <v>0.04</v>
      </c>
      <c r="J307" s="4">
        <v>0.02</v>
      </c>
      <c r="K307" s="24">
        <v>3.5000000000000003E-2</v>
      </c>
      <c r="L307" s="4">
        <v>0.04</v>
      </c>
      <c r="M307" s="23">
        <f t="shared" ref="M307" si="101">G307*F307</f>
        <v>8.5</v>
      </c>
      <c r="N307" s="23">
        <f t="shared" ref="N307" si="102">H307*F307</f>
        <v>14.875000000000002</v>
      </c>
      <c r="O307" s="23">
        <f t="shared" ref="O307" si="103">I307*F307</f>
        <v>17</v>
      </c>
      <c r="P307" s="23">
        <f>SUM(M307)</f>
        <v>8.5</v>
      </c>
      <c r="Q307" s="23">
        <f>SUM(N307)</f>
        <v>14.875000000000002</v>
      </c>
      <c r="R307" s="23">
        <f>SUM(O307)</f>
        <v>17</v>
      </c>
      <c r="S307" s="24">
        <f>P307+P307*80%</f>
        <v>15.3</v>
      </c>
      <c r="T307" s="23">
        <f>Q307+Q307*80%</f>
        <v>26.775000000000006</v>
      </c>
      <c r="U307" s="24">
        <f>R307+R307*80%</f>
        <v>30.6</v>
      </c>
      <c r="V307" s="1"/>
      <c r="W307" s="1"/>
    </row>
    <row r="308" spans="1:23" ht="15.75">
      <c r="A308" s="14"/>
      <c r="B308" s="24"/>
      <c r="C308" s="24"/>
      <c r="D308" s="24"/>
      <c r="E308" s="7"/>
      <c r="F308" s="23"/>
      <c r="G308" s="4"/>
      <c r="H308" s="24"/>
      <c r="I308" s="4"/>
      <c r="J308" s="4"/>
      <c r="K308" s="4"/>
      <c r="L308" s="4"/>
      <c r="M308" s="23"/>
      <c r="N308" s="23"/>
      <c r="O308" s="23"/>
      <c r="P308" s="12">
        <f t="shared" ref="P308:U308" si="104">SUM(P295:P307)</f>
        <v>347.49</v>
      </c>
      <c r="Q308" s="12">
        <f t="shared" si="104"/>
        <v>370.02700000000004</v>
      </c>
      <c r="R308" s="12">
        <f t="shared" si="104"/>
        <v>372.80500000000006</v>
      </c>
      <c r="S308" s="12">
        <f t="shared" si="104"/>
        <v>625.48199999999997</v>
      </c>
      <c r="T308" s="12">
        <f t="shared" si="104"/>
        <v>666.04859999999996</v>
      </c>
      <c r="U308" s="12">
        <f t="shared" si="104"/>
        <v>671.04900000000009</v>
      </c>
      <c r="V308" s="1"/>
      <c r="W308" s="1"/>
    </row>
    <row r="309" spans="1:23" ht="15.75">
      <c r="A309" s="38" t="s">
        <v>50</v>
      </c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1"/>
      <c r="W309" s="1"/>
    </row>
    <row r="310" spans="1:23" ht="15.75">
      <c r="A310" s="40" t="s">
        <v>102</v>
      </c>
      <c r="B310" s="49" t="s">
        <v>73</v>
      </c>
      <c r="C310" s="49" t="s">
        <v>74</v>
      </c>
      <c r="D310" s="49" t="s">
        <v>74</v>
      </c>
      <c r="E310" s="8" t="s">
        <v>103</v>
      </c>
      <c r="F310" s="23">
        <v>2711</v>
      </c>
      <c r="G310" s="4">
        <v>6.9000000000000006E-2</v>
      </c>
      <c r="H310" s="4">
        <v>8.5999999999999993E-2</v>
      </c>
      <c r="I310" s="4">
        <v>8.5999999999999993E-2</v>
      </c>
      <c r="J310" s="4">
        <v>0.05</v>
      </c>
      <c r="K310" s="4">
        <v>6.3E-2</v>
      </c>
      <c r="L310" s="4">
        <v>6.3E-2</v>
      </c>
      <c r="M310" s="23">
        <f t="shared" ref="M310:M326" si="105">G310*F310</f>
        <v>187.05900000000003</v>
      </c>
      <c r="N310" s="23">
        <f t="shared" ref="N310:N326" si="106">H310*F310</f>
        <v>233.14599999999999</v>
      </c>
      <c r="O310" s="23">
        <f t="shared" ref="O310:O326" si="107">I310*F310</f>
        <v>233.14599999999999</v>
      </c>
      <c r="P310" s="41">
        <f>SUM(M310:M316)</f>
        <v>200.59100000000001</v>
      </c>
      <c r="Q310" s="41">
        <f>SUM(N310:N316)</f>
        <v>249.39499999999998</v>
      </c>
      <c r="R310" s="41">
        <f>SUM(O310:O316)</f>
        <v>249.39499999999998</v>
      </c>
      <c r="S310" s="41">
        <f>P310+P310*80%</f>
        <v>361.06380000000001</v>
      </c>
      <c r="T310" s="41">
        <f>Q310+Q310*80%</f>
        <v>448.91099999999994</v>
      </c>
      <c r="U310" s="41">
        <f>R310+R310*80%</f>
        <v>448.91099999999994</v>
      </c>
      <c r="V310" s="1"/>
      <c r="W310" s="1"/>
    </row>
    <row r="311" spans="1:23" ht="15.75">
      <c r="A311" s="40"/>
      <c r="B311" s="49"/>
      <c r="C311" s="49"/>
      <c r="D311" s="49"/>
      <c r="E311" s="3" t="s">
        <v>96</v>
      </c>
      <c r="F311" s="23">
        <v>607</v>
      </c>
      <c r="G311" s="4">
        <v>7.0000000000000001E-3</v>
      </c>
      <c r="H311" s="4">
        <v>8.0000000000000002E-3</v>
      </c>
      <c r="I311" s="4">
        <v>8.0000000000000002E-3</v>
      </c>
      <c r="J311" s="4">
        <v>7.0000000000000001E-3</v>
      </c>
      <c r="K311" s="4">
        <v>8.0000000000000002E-3</v>
      </c>
      <c r="L311" s="4">
        <v>8.0000000000000002E-3</v>
      </c>
      <c r="M311" s="23">
        <f t="shared" si="105"/>
        <v>4.2489999999999997</v>
      </c>
      <c r="N311" s="23">
        <f t="shared" si="106"/>
        <v>4.8559999999999999</v>
      </c>
      <c r="O311" s="23">
        <f t="shared" si="107"/>
        <v>4.8559999999999999</v>
      </c>
      <c r="P311" s="41"/>
      <c r="Q311" s="41"/>
      <c r="R311" s="41"/>
      <c r="S311" s="41"/>
      <c r="T311" s="41"/>
      <c r="U311" s="41"/>
      <c r="V311" s="1"/>
      <c r="W311" s="1"/>
    </row>
    <row r="312" spans="1:23" ht="15.75">
      <c r="A312" s="40"/>
      <c r="B312" s="49"/>
      <c r="C312" s="49"/>
      <c r="D312" s="49"/>
      <c r="E312" s="3" t="s">
        <v>53</v>
      </c>
      <c r="F312" s="23">
        <v>149</v>
      </c>
      <c r="G312" s="24">
        <v>2.8000000000000001E-2</v>
      </c>
      <c r="H312" s="24">
        <v>3.5000000000000003E-2</v>
      </c>
      <c r="I312" s="4">
        <v>3.5000000000000003E-2</v>
      </c>
      <c r="J312" s="4">
        <v>2.4E-2</v>
      </c>
      <c r="K312" s="4">
        <v>0.03</v>
      </c>
      <c r="L312" s="4">
        <v>0.03</v>
      </c>
      <c r="M312" s="23">
        <f t="shared" si="105"/>
        <v>4.1719999999999997</v>
      </c>
      <c r="N312" s="23">
        <f t="shared" si="106"/>
        <v>5.2150000000000007</v>
      </c>
      <c r="O312" s="23">
        <f t="shared" si="107"/>
        <v>5.2150000000000007</v>
      </c>
      <c r="P312" s="41"/>
      <c r="Q312" s="41"/>
      <c r="R312" s="41"/>
      <c r="S312" s="41"/>
      <c r="T312" s="41"/>
      <c r="U312" s="41"/>
      <c r="V312" s="1"/>
      <c r="W312" s="1"/>
    </row>
    <row r="313" spans="1:23" ht="15.75">
      <c r="A313" s="40"/>
      <c r="B313" s="49"/>
      <c r="C313" s="49"/>
      <c r="D313" s="49"/>
      <c r="E313" s="3" t="s">
        <v>40</v>
      </c>
      <c r="F313" s="23">
        <v>653</v>
      </c>
      <c r="G313" s="24">
        <v>4.0000000000000001E-3</v>
      </c>
      <c r="H313" s="24">
        <v>5.0000000000000001E-3</v>
      </c>
      <c r="I313" s="24">
        <v>5.0000000000000001E-3</v>
      </c>
      <c r="J313" s="24">
        <v>4.0000000000000001E-3</v>
      </c>
      <c r="K313" s="24">
        <v>5.0000000000000001E-3</v>
      </c>
      <c r="L313" s="24">
        <v>5.0000000000000001E-3</v>
      </c>
      <c r="M313" s="23">
        <f t="shared" si="105"/>
        <v>2.6120000000000001</v>
      </c>
      <c r="N313" s="23">
        <f t="shared" si="106"/>
        <v>3.2650000000000001</v>
      </c>
      <c r="O313" s="23">
        <f t="shared" si="107"/>
        <v>3.2650000000000001</v>
      </c>
      <c r="P313" s="41"/>
      <c r="Q313" s="41"/>
      <c r="R313" s="41"/>
      <c r="S313" s="41"/>
      <c r="T313" s="41"/>
      <c r="U313" s="41"/>
      <c r="V313" s="1"/>
      <c r="W313" s="1"/>
    </row>
    <row r="314" spans="1:23" ht="15.75">
      <c r="A314" s="40"/>
      <c r="B314" s="49"/>
      <c r="C314" s="49"/>
      <c r="D314" s="49"/>
      <c r="E314" s="3" t="s">
        <v>45</v>
      </c>
      <c r="F314" s="23">
        <v>207</v>
      </c>
      <c r="G314" s="24">
        <v>5.0000000000000001E-3</v>
      </c>
      <c r="H314" s="24">
        <v>7.0000000000000001E-3</v>
      </c>
      <c r="I314" s="24">
        <v>7.0000000000000001E-3</v>
      </c>
      <c r="J314" s="24">
        <v>5.0000000000000001E-3</v>
      </c>
      <c r="K314" s="24">
        <v>7.0000000000000001E-3</v>
      </c>
      <c r="L314" s="24">
        <v>7.0000000000000001E-3</v>
      </c>
      <c r="M314" s="23">
        <f t="shared" si="105"/>
        <v>1.0349999999999999</v>
      </c>
      <c r="N314" s="23">
        <f t="shared" si="106"/>
        <v>1.4490000000000001</v>
      </c>
      <c r="O314" s="23">
        <f t="shared" si="107"/>
        <v>1.4490000000000001</v>
      </c>
      <c r="P314" s="41"/>
      <c r="Q314" s="41"/>
      <c r="R314" s="41"/>
      <c r="S314" s="41"/>
      <c r="T314" s="41"/>
      <c r="U314" s="41"/>
      <c r="V314" s="1"/>
      <c r="W314" s="1"/>
    </row>
    <row r="315" spans="1:23" ht="15.75">
      <c r="A315" s="40"/>
      <c r="B315" s="49"/>
      <c r="C315" s="49"/>
      <c r="D315" s="49"/>
      <c r="E315" s="3" t="s">
        <v>22</v>
      </c>
      <c r="F315" s="23">
        <v>64</v>
      </c>
      <c r="G315" s="24">
        <v>1E-3</v>
      </c>
      <c r="H315" s="24">
        <v>1E-3</v>
      </c>
      <c r="I315" s="24">
        <v>1E-3</v>
      </c>
      <c r="J315" s="24">
        <v>1E-3</v>
      </c>
      <c r="K315" s="24">
        <v>1E-3</v>
      </c>
      <c r="L315" s="24">
        <v>1E-3</v>
      </c>
      <c r="M315" s="23">
        <f t="shared" si="105"/>
        <v>6.4000000000000001E-2</v>
      </c>
      <c r="N315" s="23">
        <f t="shared" si="106"/>
        <v>6.4000000000000001E-2</v>
      </c>
      <c r="O315" s="23">
        <f t="shared" si="107"/>
        <v>6.4000000000000001E-2</v>
      </c>
      <c r="P315" s="41"/>
      <c r="Q315" s="41"/>
      <c r="R315" s="41"/>
      <c r="S315" s="41"/>
      <c r="T315" s="41"/>
      <c r="U315" s="41"/>
      <c r="V315" s="1"/>
      <c r="W315" s="1"/>
    </row>
    <row r="316" spans="1:23" ht="15.75">
      <c r="A316" s="40"/>
      <c r="B316" s="49"/>
      <c r="C316" s="49"/>
      <c r="D316" s="49"/>
      <c r="E316" s="3" t="s">
        <v>79</v>
      </c>
      <c r="F316" s="17">
        <v>700</v>
      </c>
      <c r="G316" s="26">
        <v>2E-3</v>
      </c>
      <c r="H316" s="26">
        <v>2E-3</v>
      </c>
      <c r="I316" s="26">
        <v>2E-3</v>
      </c>
      <c r="J316" s="26">
        <v>2E-3</v>
      </c>
      <c r="K316" s="26">
        <v>2E-3</v>
      </c>
      <c r="L316" s="26">
        <v>2E-3</v>
      </c>
      <c r="M316" s="23">
        <f t="shared" si="105"/>
        <v>1.4000000000000001</v>
      </c>
      <c r="N316" s="23">
        <f t="shared" si="106"/>
        <v>1.4000000000000001</v>
      </c>
      <c r="O316" s="23">
        <f t="shared" si="107"/>
        <v>1.4000000000000001</v>
      </c>
      <c r="P316" s="41"/>
      <c r="Q316" s="41"/>
      <c r="R316" s="41"/>
      <c r="S316" s="41"/>
      <c r="T316" s="41"/>
      <c r="U316" s="41"/>
      <c r="V316" s="1"/>
      <c r="W316" s="1"/>
    </row>
    <row r="317" spans="1:23" ht="15.75">
      <c r="A317" s="40" t="s">
        <v>104</v>
      </c>
      <c r="B317" s="42">
        <v>100</v>
      </c>
      <c r="C317" s="42">
        <v>150</v>
      </c>
      <c r="D317" s="42">
        <v>150</v>
      </c>
      <c r="E317" s="6" t="s">
        <v>105</v>
      </c>
      <c r="F317" s="23">
        <v>624</v>
      </c>
      <c r="G317" s="4">
        <v>3.5000000000000003E-2</v>
      </c>
      <c r="H317" s="4">
        <v>5.2999999999999999E-2</v>
      </c>
      <c r="I317" s="4">
        <v>5.2999999999999999E-2</v>
      </c>
      <c r="J317" s="4">
        <v>3.5000000000000003E-2</v>
      </c>
      <c r="K317" s="4">
        <v>5.2999999999999999E-2</v>
      </c>
      <c r="L317" s="4">
        <v>5.2999999999999999E-2</v>
      </c>
      <c r="M317" s="23">
        <f t="shared" si="105"/>
        <v>21.840000000000003</v>
      </c>
      <c r="N317" s="23">
        <f t="shared" si="106"/>
        <v>33.071999999999996</v>
      </c>
      <c r="O317" s="23">
        <f t="shared" si="107"/>
        <v>33.071999999999996</v>
      </c>
      <c r="P317" s="41">
        <f>SUM(M317:M319)</f>
        <v>58.424000000000007</v>
      </c>
      <c r="Q317" s="41">
        <f>SUM(N317:N319)</f>
        <v>69.655999999999992</v>
      </c>
      <c r="R317" s="41">
        <f>SUM(O317:O319)</f>
        <v>69.655999999999992</v>
      </c>
      <c r="S317" s="41">
        <f>P317+P317*80%</f>
        <v>105.16320000000002</v>
      </c>
      <c r="T317" s="41">
        <f>Q317+Q317*80%</f>
        <v>125.38079999999999</v>
      </c>
      <c r="U317" s="41">
        <f>R317+R317*80%</f>
        <v>125.38079999999999</v>
      </c>
      <c r="V317" s="1"/>
      <c r="W317" s="1"/>
    </row>
    <row r="318" spans="1:23" ht="15.75">
      <c r="A318" s="40"/>
      <c r="B318" s="42"/>
      <c r="C318" s="42"/>
      <c r="D318" s="42"/>
      <c r="E318" s="3" t="s">
        <v>21</v>
      </c>
      <c r="F318" s="23">
        <v>3652</v>
      </c>
      <c r="G318" s="24">
        <v>0.01</v>
      </c>
      <c r="H318" s="24">
        <v>0.01</v>
      </c>
      <c r="I318" s="24">
        <v>0.01</v>
      </c>
      <c r="J318" s="24">
        <v>0.01</v>
      </c>
      <c r="K318" s="24">
        <v>0.01</v>
      </c>
      <c r="L318" s="24">
        <v>0.01</v>
      </c>
      <c r="M318" s="23">
        <f t="shared" si="105"/>
        <v>36.520000000000003</v>
      </c>
      <c r="N318" s="23">
        <f t="shared" si="106"/>
        <v>36.520000000000003</v>
      </c>
      <c r="O318" s="23">
        <f t="shared" si="107"/>
        <v>36.520000000000003</v>
      </c>
      <c r="P318" s="42"/>
      <c r="Q318" s="42"/>
      <c r="R318" s="42"/>
      <c r="S318" s="42"/>
      <c r="T318" s="42"/>
      <c r="U318" s="42"/>
      <c r="V318" s="1"/>
      <c r="W318" s="1"/>
    </row>
    <row r="319" spans="1:23" ht="15.75">
      <c r="A319" s="40"/>
      <c r="B319" s="42"/>
      <c r="C319" s="42"/>
      <c r="D319" s="42"/>
      <c r="E319" s="3" t="s">
        <v>22</v>
      </c>
      <c r="F319" s="23">
        <v>64</v>
      </c>
      <c r="G319" s="24">
        <v>1E-3</v>
      </c>
      <c r="H319" s="24">
        <v>1E-3</v>
      </c>
      <c r="I319" s="24">
        <v>1E-3</v>
      </c>
      <c r="J319" s="24">
        <v>1E-3</v>
      </c>
      <c r="K319" s="24">
        <v>1E-3</v>
      </c>
      <c r="L319" s="24">
        <v>1E-3</v>
      </c>
      <c r="M319" s="23">
        <f t="shared" si="105"/>
        <v>6.4000000000000001E-2</v>
      </c>
      <c r="N319" s="23">
        <f t="shared" si="106"/>
        <v>6.4000000000000001E-2</v>
      </c>
      <c r="O319" s="23">
        <f t="shared" si="107"/>
        <v>6.4000000000000001E-2</v>
      </c>
      <c r="P319" s="42"/>
      <c r="Q319" s="42"/>
      <c r="R319" s="42"/>
      <c r="S319" s="42"/>
      <c r="T319" s="42"/>
      <c r="U319" s="42"/>
      <c r="V319" s="1"/>
      <c r="W319" s="1"/>
    </row>
    <row r="320" spans="1:23" ht="15.75">
      <c r="A320" s="40" t="s">
        <v>123</v>
      </c>
      <c r="B320" s="42">
        <v>60</v>
      </c>
      <c r="C320" s="42">
        <v>60</v>
      </c>
      <c r="D320" s="42">
        <v>60</v>
      </c>
      <c r="E320" s="9" t="s">
        <v>83</v>
      </c>
      <c r="F320" s="23">
        <v>539</v>
      </c>
      <c r="G320" s="4">
        <v>3.3000000000000002E-2</v>
      </c>
      <c r="H320" s="4">
        <v>3.3000000000000002E-2</v>
      </c>
      <c r="I320" s="4">
        <v>3.3000000000000002E-2</v>
      </c>
      <c r="J320" s="4">
        <v>3.3000000000000002E-2</v>
      </c>
      <c r="K320" s="4">
        <v>3.3000000000000002E-2</v>
      </c>
      <c r="L320" s="4">
        <v>3.3000000000000002E-2</v>
      </c>
      <c r="M320" s="23">
        <f t="shared" si="105"/>
        <v>17.787000000000003</v>
      </c>
      <c r="N320" s="23">
        <f t="shared" si="106"/>
        <v>17.787000000000003</v>
      </c>
      <c r="O320" s="23">
        <f t="shared" si="107"/>
        <v>17.787000000000003</v>
      </c>
      <c r="P320" s="41">
        <f>SUM(M320:M328)</f>
        <v>36.273000000000003</v>
      </c>
      <c r="Q320" s="41">
        <f>SUM(N320:N328)</f>
        <v>36.273000000000003</v>
      </c>
      <c r="R320" s="41">
        <f>SUM(O320:O328)</f>
        <v>36.273000000000003</v>
      </c>
      <c r="S320" s="41">
        <f>P320+P320*80%</f>
        <v>65.29140000000001</v>
      </c>
      <c r="T320" s="41">
        <f>Q320+Q320*80%</f>
        <v>65.29140000000001</v>
      </c>
      <c r="U320" s="41">
        <f>R320+R320*80%</f>
        <v>65.29140000000001</v>
      </c>
      <c r="V320" s="1"/>
      <c r="W320" s="1"/>
    </row>
    <row r="321" spans="1:23" ht="31.5">
      <c r="A321" s="40"/>
      <c r="B321" s="42"/>
      <c r="C321" s="42"/>
      <c r="D321" s="42"/>
      <c r="E321" s="9" t="s">
        <v>84</v>
      </c>
      <c r="F321" s="23">
        <v>539</v>
      </c>
      <c r="G321" s="4">
        <v>2E-3</v>
      </c>
      <c r="H321" s="4">
        <v>2E-3</v>
      </c>
      <c r="I321" s="4">
        <v>2E-3</v>
      </c>
      <c r="J321" s="4">
        <v>2E-3</v>
      </c>
      <c r="K321" s="4">
        <v>2E-3</v>
      </c>
      <c r="L321" s="4">
        <v>2E-3</v>
      </c>
      <c r="M321" s="23">
        <f t="shared" si="105"/>
        <v>1.0780000000000001</v>
      </c>
      <c r="N321" s="23">
        <f t="shared" si="106"/>
        <v>1.0780000000000001</v>
      </c>
      <c r="O321" s="23">
        <f t="shared" si="107"/>
        <v>1.0780000000000001</v>
      </c>
      <c r="P321" s="41"/>
      <c r="Q321" s="41"/>
      <c r="R321" s="41"/>
      <c r="S321" s="41"/>
      <c r="T321" s="41"/>
      <c r="U321" s="41"/>
      <c r="V321" s="1"/>
      <c r="W321" s="1"/>
    </row>
    <row r="322" spans="1:23" ht="15.75">
      <c r="A322" s="40"/>
      <c r="B322" s="42"/>
      <c r="C322" s="42"/>
      <c r="D322" s="42"/>
      <c r="E322" s="9" t="s">
        <v>34</v>
      </c>
      <c r="F322" s="23">
        <v>437</v>
      </c>
      <c r="G322" s="4">
        <v>3.0000000000000001E-3</v>
      </c>
      <c r="H322" s="4">
        <v>3.0000000000000001E-3</v>
      </c>
      <c r="I322" s="4">
        <v>3.0000000000000001E-3</v>
      </c>
      <c r="J322" s="4">
        <v>3.0000000000000001E-3</v>
      </c>
      <c r="K322" s="4">
        <v>3.0000000000000001E-3</v>
      </c>
      <c r="L322" s="4">
        <v>3.0000000000000001E-3</v>
      </c>
      <c r="M322" s="23">
        <f t="shared" si="105"/>
        <v>1.3109999999999999</v>
      </c>
      <c r="N322" s="23">
        <f t="shared" si="106"/>
        <v>1.3109999999999999</v>
      </c>
      <c r="O322" s="23">
        <f t="shared" si="107"/>
        <v>1.3109999999999999</v>
      </c>
      <c r="P322" s="41"/>
      <c r="Q322" s="41"/>
      <c r="R322" s="41"/>
      <c r="S322" s="41"/>
      <c r="T322" s="41"/>
      <c r="U322" s="41"/>
      <c r="V322" s="1"/>
      <c r="W322" s="1"/>
    </row>
    <row r="323" spans="1:23" ht="15.75">
      <c r="A323" s="40"/>
      <c r="B323" s="42"/>
      <c r="C323" s="42"/>
      <c r="D323" s="42"/>
      <c r="E323" s="9" t="s">
        <v>85</v>
      </c>
      <c r="F323" s="23">
        <v>3652</v>
      </c>
      <c r="G323" s="4">
        <v>2E-3</v>
      </c>
      <c r="H323" s="4">
        <v>2E-3</v>
      </c>
      <c r="I323" s="4">
        <v>2E-3</v>
      </c>
      <c r="J323" s="4">
        <v>2E-3</v>
      </c>
      <c r="K323" s="4">
        <v>2E-3</v>
      </c>
      <c r="L323" s="4">
        <v>2E-3</v>
      </c>
      <c r="M323" s="23">
        <f t="shared" si="105"/>
        <v>7.3040000000000003</v>
      </c>
      <c r="N323" s="23">
        <f t="shared" si="106"/>
        <v>7.3040000000000003</v>
      </c>
      <c r="O323" s="23">
        <f t="shared" si="107"/>
        <v>7.3040000000000003</v>
      </c>
      <c r="P323" s="41"/>
      <c r="Q323" s="41"/>
      <c r="R323" s="41"/>
      <c r="S323" s="41"/>
      <c r="T323" s="41"/>
      <c r="U323" s="41"/>
      <c r="V323" s="1"/>
      <c r="W323" s="1"/>
    </row>
    <row r="324" spans="1:23" ht="15.75">
      <c r="A324" s="40"/>
      <c r="B324" s="42"/>
      <c r="C324" s="42"/>
      <c r="D324" s="42"/>
      <c r="E324" s="9" t="s">
        <v>86</v>
      </c>
      <c r="F324" s="23">
        <v>412</v>
      </c>
      <c r="G324" s="4">
        <v>2E-3</v>
      </c>
      <c r="H324" s="4">
        <v>2E-3</v>
      </c>
      <c r="I324" s="4">
        <v>2E-3</v>
      </c>
      <c r="J324" s="4">
        <v>2E-3</v>
      </c>
      <c r="K324" s="4">
        <v>2E-3</v>
      </c>
      <c r="L324" s="4">
        <v>2E-3</v>
      </c>
      <c r="M324" s="23">
        <f t="shared" si="105"/>
        <v>0.82400000000000007</v>
      </c>
      <c r="N324" s="23">
        <f t="shared" si="106"/>
        <v>0.82400000000000007</v>
      </c>
      <c r="O324" s="23">
        <f t="shared" si="107"/>
        <v>0.82400000000000007</v>
      </c>
      <c r="P324" s="41"/>
      <c r="Q324" s="41"/>
      <c r="R324" s="41"/>
      <c r="S324" s="41"/>
      <c r="T324" s="41"/>
      <c r="U324" s="41"/>
      <c r="V324" s="1"/>
      <c r="W324" s="1"/>
    </row>
    <row r="325" spans="1:23" ht="15.75">
      <c r="A325" s="40"/>
      <c r="B325" s="42"/>
      <c r="C325" s="42"/>
      <c r="D325" s="42"/>
      <c r="E325" s="9" t="s">
        <v>22</v>
      </c>
      <c r="F325" s="23">
        <v>64</v>
      </c>
      <c r="G325" s="4">
        <v>1E-3</v>
      </c>
      <c r="H325" s="4">
        <v>1E-3</v>
      </c>
      <c r="I325" s="4">
        <v>1E-3</v>
      </c>
      <c r="J325" s="4">
        <v>1E-3</v>
      </c>
      <c r="K325" s="4">
        <v>1E-3</v>
      </c>
      <c r="L325" s="4">
        <v>1E-3</v>
      </c>
      <c r="M325" s="23">
        <f t="shared" si="105"/>
        <v>6.4000000000000001E-2</v>
      </c>
      <c r="N325" s="23">
        <f t="shared" si="106"/>
        <v>6.4000000000000001E-2</v>
      </c>
      <c r="O325" s="23">
        <f t="shared" si="107"/>
        <v>6.4000000000000001E-2</v>
      </c>
      <c r="P325" s="41"/>
      <c r="Q325" s="41"/>
      <c r="R325" s="41"/>
      <c r="S325" s="41"/>
      <c r="T325" s="41"/>
      <c r="U325" s="41"/>
      <c r="V325" s="1"/>
      <c r="W325" s="1"/>
    </row>
    <row r="326" spans="1:23" ht="15.75">
      <c r="A326" s="40"/>
      <c r="B326" s="42"/>
      <c r="C326" s="42"/>
      <c r="D326" s="42"/>
      <c r="E326" s="9" t="s">
        <v>106</v>
      </c>
      <c r="F326" s="23">
        <v>5693</v>
      </c>
      <c r="G326" s="4">
        <v>1E-3</v>
      </c>
      <c r="H326" s="4">
        <v>1E-3</v>
      </c>
      <c r="I326" s="4">
        <v>1E-3</v>
      </c>
      <c r="J326" s="4">
        <v>1E-3</v>
      </c>
      <c r="K326" s="4">
        <v>1E-3</v>
      </c>
      <c r="L326" s="4">
        <v>1E-3</v>
      </c>
      <c r="M326" s="23">
        <f t="shared" si="105"/>
        <v>5.6930000000000005</v>
      </c>
      <c r="N326" s="23">
        <f t="shared" si="106"/>
        <v>5.6930000000000005</v>
      </c>
      <c r="O326" s="23">
        <f t="shared" si="107"/>
        <v>5.6930000000000005</v>
      </c>
      <c r="P326" s="41"/>
      <c r="Q326" s="41"/>
      <c r="R326" s="41"/>
      <c r="S326" s="41"/>
      <c r="T326" s="41"/>
      <c r="U326" s="41"/>
      <c r="V326" s="1"/>
      <c r="W326" s="1"/>
    </row>
    <row r="327" spans="1:23" ht="15.75">
      <c r="A327" s="40"/>
      <c r="B327" s="42"/>
      <c r="C327" s="42"/>
      <c r="D327" s="42"/>
      <c r="E327" s="9" t="s">
        <v>89</v>
      </c>
      <c r="F327" s="23">
        <v>6000</v>
      </c>
      <c r="G327" s="18">
        <v>2.9999999999999997E-4</v>
      </c>
      <c r="H327" s="18">
        <v>2.9999999999999997E-4</v>
      </c>
      <c r="I327" s="18">
        <v>2.9999999999999997E-4</v>
      </c>
      <c r="J327" s="18">
        <v>2.9999999999999997E-4</v>
      </c>
      <c r="K327" s="18">
        <v>2.9999999999999997E-4</v>
      </c>
      <c r="L327" s="18">
        <v>2.9999999999999997E-4</v>
      </c>
      <c r="M327" s="23">
        <f t="shared" ref="M327:M332" si="108">G327*F327</f>
        <v>1.7999999999999998</v>
      </c>
      <c r="N327" s="23">
        <f t="shared" ref="N327:N332" si="109">H327*F327</f>
        <v>1.7999999999999998</v>
      </c>
      <c r="O327" s="23">
        <f t="shared" ref="O327:O332" si="110">I327*F327</f>
        <v>1.7999999999999998</v>
      </c>
      <c r="P327" s="41"/>
      <c r="Q327" s="41"/>
      <c r="R327" s="41"/>
      <c r="S327" s="41"/>
      <c r="T327" s="41"/>
      <c r="U327" s="41"/>
      <c r="V327" s="1"/>
      <c r="W327" s="1"/>
    </row>
    <row r="328" spans="1:23" ht="31.5">
      <c r="A328" s="40"/>
      <c r="B328" s="42"/>
      <c r="C328" s="42"/>
      <c r="D328" s="42"/>
      <c r="E328" s="9" t="s">
        <v>90</v>
      </c>
      <c r="F328" s="23">
        <v>412</v>
      </c>
      <c r="G328" s="4">
        <v>1E-3</v>
      </c>
      <c r="H328" s="4">
        <v>1E-3</v>
      </c>
      <c r="I328" s="4">
        <v>1E-3</v>
      </c>
      <c r="J328" s="4">
        <v>1E-3</v>
      </c>
      <c r="K328" s="4">
        <v>1E-3</v>
      </c>
      <c r="L328" s="4">
        <v>1E-3</v>
      </c>
      <c r="M328" s="23">
        <f t="shared" si="108"/>
        <v>0.41200000000000003</v>
      </c>
      <c r="N328" s="23">
        <f t="shared" si="109"/>
        <v>0.41200000000000003</v>
      </c>
      <c r="O328" s="23">
        <f t="shared" si="110"/>
        <v>0.41200000000000003</v>
      </c>
      <c r="P328" s="41"/>
      <c r="Q328" s="41"/>
      <c r="R328" s="41"/>
      <c r="S328" s="41"/>
      <c r="T328" s="41"/>
      <c r="U328" s="41"/>
      <c r="V328" s="1"/>
      <c r="W328" s="1"/>
    </row>
    <row r="329" spans="1:23" ht="15.75">
      <c r="A329" s="40" t="s">
        <v>91</v>
      </c>
      <c r="B329" s="42">
        <v>200</v>
      </c>
      <c r="C329" s="42">
        <v>200</v>
      </c>
      <c r="D329" s="42">
        <v>200</v>
      </c>
      <c r="E329" s="3" t="s">
        <v>92</v>
      </c>
      <c r="F329" s="23">
        <v>2000</v>
      </c>
      <c r="G329" s="26">
        <v>0.02</v>
      </c>
      <c r="H329" s="26">
        <v>0.02</v>
      </c>
      <c r="I329" s="26">
        <v>0.02</v>
      </c>
      <c r="J329" s="26">
        <v>0.02</v>
      </c>
      <c r="K329" s="26">
        <v>0.02</v>
      </c>
      <c r="L329" s="26">
        <v>0.02</v>
      </c>
      <c r="M329" s="23">
        <f t="shared" si="108"/>
        <v>40</v>
      </c>
      <c r="N329" s="23">
        <f t="shared" si="109"/>
        <v>40</v>
      </c>
      <c r="O329" s="23">
        <f t="shared" si="110"/>
        <v>40</v>
      </c>
      <c r="P329" s="41">
        <f>SUM(M329:M331)</f>
        <v>51.24</v>
      </c>
      <c r="Q329" s="41">
        <f>SUM(N329:N331)</f>
        <v>51.24</v>
      </c>
      <c r="R329" s="41">
        <f>SUM(O329:O331)</f>
        <v>51.24</v>
      </c>
      <c r="S329" s="41">
        <f>P329+P329*80%</f>
        <v>92.231999999999999</v>
      </c>
      <c r="T329" s="41">
        <f>Q329+Q329*80%</f>
        <v>92.231999999999999</v>
      </c>
      <c r="U329" s="41">
        <f>R329+R329*80%</f>
        <v>92.231999999999999</v>
      </c>
      <c r="V329" s="1"/>
      <c r="W329" s="1"/>
    </row>
    <row r="330" spans="1:23" ht="15.75">
      <c r="A330" s="40"/>
      <c r="B330" s="42"/>
      <c r="C330" s="42"/>
      <c r="D330" s="42"/>
      <c r="E330" s="13" t="s">
        <v>34</v>
      </c>
      <c r="F330" s="23">
        <v>437</v>
      </c>
      <c r="G330" s="24">
        <v>0.02</v>
      </c>
      <c r="H330" s="4">
        <v>0.02</v>
      </c>
      <c r="I330" s="24">
        <v>0.02</v>
      </c>
      <c r="J330" s="24">
        <v>0.02</v>
      </c>
      <c r="K330" s="4">
        <v>0.02</v>
      </c>
      <c r="L330" s="24">
        <v>0.02</v>
      </c>
      <c r="M330" s="23">
        <f t="shared" si="108"/>
        <v>8.74</v>
      </c>
      <c r="N330" s="23">
        <f t="shared" si="109"/>
        <v>8.74</v>
      </c>
      <c r="O330" s="23">
        <f t="shared" si="110"/>
        <v>8.74</v>
      </c>
      <c r="P330" s="41"/>
      <c r="Q330" s="41"/>
      <c r="R330" s="41"/>
      <c r="S330" s="41"/>
      <c r="T330" s="41"/>
      <c r="U330" s="41"/>
      <c r="V330" s="1"/>
      <c r="W330" s="1"/>
    </row>
    <row r="331" spans="1:23" ht="15.75">
      <c r="A331" s="40"/>
      <c r="B331" s="42"/>
      <c r="C331" s="42"/>
      <c r="D331" s="42"/>
      <c r="E331" s="3" t="s">
        <v>93</v>
      </c>
      <c r="F331" s="23">
        <v>2500</v>
      </c>
      <c r="G331" s="24">
        <v>1E-3</v>
      </c>
      <c r="H331" s="24">
        <v>1E-3</v>
      </c>
      <c r="I331" s="24">
        <v>1E-3</v>
      </c>
      <c r="J331" s="24">
        <v>1E-3</v>
      </c>
      <c r="K331" s="24">
        <v>1E-3</v>
      </c>
      <c r="L331" s="24">
        <v>1E-3</v>
      </c>
      <c r="M331" s="23">
        <f t="shared" si="108"/>
        <v>2.5</v>
      </c>
      <c r="N331" s="23">
        <f t="shared" si="109"/>
        <v>2.5</v>
      </c>
      <c r="O331" s="23">
        <f t="shared" si="110"/>
        <v>2.5</v>
      </c>
      <c r="P331" s="41"/>
      <c r="Q331" s="41"/>
      <c r="R331" s="41"/>
      <c r="S331" s="41"/>
      <c r="T331" s="41"/>
      <c r="U331" s="41"/>
      <c r="V331" s="1"/>
      <c r="W331" s="1"/>
    </row>
    <row r="332" spans="1:23" ht="31.5">
      <c r="A332" s="14" t="s">
        <v>49</v>
      </c>
      <c r="B332" s="24">
        <v>20</v>
      </c>
      <c r="C332" s="24">
        <v>35</v>
      </c>
      <c r="D332" s="24">
        <v>40</v>
      </c>
      <c r="E332" s="5" t="s">
        <v>60</v>
      </c>
      <c r="F332" s="23">
        <v>425</v>
      </c>
      <c r="G332" s="4">
        <v>0.02</v>
      </c>
      <c r="H332" s="24">
        <v>3.5000000000000003E-2</v>
      </c>
      <c r="I332" s="4">
        <v>0.04</v>
      </c>
      <c r="J332" s="4">
        <v>0.02</v>
      </c>
      <c r="K332" s="24">
        <v>3.5000000000000003E-2</v>
      </c>
      <c r="L332" s="4">
        <v>0.04</v>
      </c>
      <c r="M332" s="23">
        <f t="shared" si="108"/>
        <v>8.5</v>
      </c>
      <c r="N332" s="23">
        <f t="shared" si="109"/>
        <v>14.875000000000002</v>
      </c>
      <c r="O332" s="23">
        <f t="shared" si="110"/>
        <v>17</v>
      </c>
      <c r="P332" s="23">
        <f>SUM(M332)</f>
        <v>8.5</v>
      </c>
      <c r="Q332" s="23">
        <f>SUM(N332)</f>
        <v>14.875000000000002</v>
      </c>
      <c r="R332" s="23">
        <f>SUM(O332)</f>
        <v>17</v>
      </c>
      <c r="S332" s="13">
        <f>P332+P332*80%</f>
        <v>15.3</v>
      </c>
      <c r="T332" s="13">
        <f>Q332+Q332*80%</f>
        <v>26.775000000000006</v>
      </c>
      <c r="U332" s="13">
        <f>R332+R332*80%</f>
        <v>30.6</v>
      </c>
      <c r="V332" s="1"/>
      <c r="W332" s="1"/>
    </row>
    <row r="333" spans="1:23" ht="15.75">
      <c r="A333" s="14"/>
      <c r="B333" s="24"/>
      <c r="C333" s="24"/>
      <c r="D333" s="24"/>
      <c r="E333" s="7"/>
      <c r="F333" s="23"/>
      <c r="G333" s="4"/>
      <c r="H333" s="24"/>
      <c r="I333" s="4"/>
      <c r="J333" s="4"/>
      <c r="K333" s="4"/>
      <c r="L333" s="4"/>
      <c r="M333" s="23"/>
      <c r="N333" s="23"/>
      <c r="O333" s="23"/>
      <c r="P333" s="12">
        <f t="shared" ref="P333:U333" si="111">SUM(P310:P332)</f>
        <v>355.02800000000002</v>
      </c>
      <c r="Q333" s="12">
        <f t="shared" si="111"/>
        <v>421.43900000000002</v>
      </c>
      <c r="R333" s="12">
        <f t="shared" si="111"/>
        <v>423.56400000000002</v>
      </c>
      <c r="S333" s="12">
        <f t="shared" si="111"/>
        <v>639.05039999999997</v>
      </c>
      <c r="T333" s="12">
        <f t="shared" si="111"/>
        <v>758.59019999999998</v>
      </c>
      <c r="U333" s="12">
        <f t="shared" si="111"/>
        <v>762.41520000000003</v>
      </c>
      <c r="V333" s="1"/>
      <c r="W333" s="1"/>
    </row>
    <row r="334" spans="1:23" ht="15.75">
      <c r="A334" s="38" t="s">
        <v>61</v>
      </c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1"/>
      <c r="W334" s="1"/>
    </row>
    <row r="335" spans="1:23" ht="15.75">
      <c r="A335" s="40" t="s">
        <v>124</v>
      </c>
      <c r="B335" s="42">
        <v>60</v>
      </c>
      <c r="C335" s="42">
        <v>80</v>
      </c>
      <c r="D335" s="42">
        <v>100</v>
      </c>
      <c r="E335" s="3" t="s">
        <v>63</v>
      </c>
      <c r="F335" s="23">
        <v>140</v>
      </c>
      <c r="G335" s="4">
        <v>4.3999999999999997E-2</v>
      </c>
      <c r="H335" s="23">
        <v>6.3E-2</v>
      </c>
      <c r="I335" s="23">
        <v>6.3E-2</v>
      </c>
      <c r="J335" s="4">
        <v>3.5000000000000003E-2</v>
      </c>
      <c r="K335" s="4">
        <v>0.05</v>
      </c>
      <c r="L335" s="4">
        <v>0.05</v>
      </c>
      <c r="M335" s="23">
        <f t="shared" ref="M335:M346" si="112">G335*F335</f>
        <v>6.1599999999999993</v>
      </c>
      <c r="N335" s="23">
        <f t="shared" ref="N335:N346" si="113">H335*F335</f>
        <v>8.82</v>
      </c>
      <c r="O335" s="23">
        <f t="shared" ref="O335:O346" si="114">I335*F335</f>
        <v>8.82</v>
      </c>
      <c r="P335" s="41">
        <f>SUM(M335:M340)</f>
        <v>32.198</v>
      </c>
      <c r="Q335" s="41">
        <f>SUM(N335:N340)</f>
        <v>52.765999999999998</v>
      </c>
      <c r="R335" s="41">
        <f>SUM(O335:O340)</f>
        <v>52.765999999999998</v>
      </c>
      <c r="S335" s="42">
        <f>P335+P335*80%</f>
        <v>57.956400000000002</v>
      </c>
      <c r="T335" s="41">
        <f>Q335+Q335*80%</f>
        <v>94.978800000000007</v>
      </c>
      <c r="U335" s="41">
        <f>R335+R335*80%</f>
        <v>94.978800000000007</v>
      </c>
      <c r="V335" s="1"/>
      <c r="W335" s="1"/>
    </row>
    <row r="336" spans="1:23" ht="15.75">
      <c r="A336" s="40"/>
      <c r="B336" s="42"/>
      <c r="C336" s="42"/>
      <c r="D336" s="42"/>
      <c r="E336" s="3" t="s">
        <v>125</v>
      </c>
      <c r="F336" s="23">
        <v>632</v>
      </c>
      <c r="G336" s="24">
        <v>1.0999999999999999E-2</v>
      </c>
      <c r="H336" s="24">
        <v>3.1E-2</v>
      </c>
      <c r="I336" s="24">
        <v>3.1E-2</v>
      </c>
      <c r="J336" s="24">
        <v>0.01</v>
      </c>
      <c r="K336" s="24">
        <v>0.03</v>
      </c>
      <c r="L336" s="24">
        <v>0.03</v>
      </c>
      <c r="M336" s="23">
        <f t="shared" si="112"/>
        <v>6.952</v>
      </c>
      <c r="N336" s="23">
        <f t="shared" si="113"/>
        <v>19.591999999999999</v>
      </c>
      <c r="O336" s="23">
        <f t="shared" si="114"/>
        <v>19.591999999999999</v>
      </c>
      <c r="P336" s="41"/>
      <c r="Q336" s="41"/>
      <c r="R336" s="41"/>
      <c r="S336" s="42"/>
      <c r="T336" s="41"/>
      <c r="U336" s="41"/>
      <c r="V336" s="1"/>
      <c r="W336" s="1"/>
    </row>
    <row r="337" spans="1:23" ht="15.75">
      <c r="A337" s="40"/>
      <c r="B337" s="42"/>
      <c r="C337" s="42"/>
      <c r="D337" s="42"/>
      <c r="E337" s="3" t="s">
        <v>126</v>
      </c>
      <c r="F337" s="23">
        <v>664</v>
      </c>
      <c r="G337" s="24">
        <v>1.0999999999999999E-2</v>
      </c>
      <c r="H337" s="24">
        <v>1.4999999999999999E-2</v>
      </c>
      <c r="I337" s="24">
        <v>1.4999999999999999E-2</v>
      </c>
      <c r="J337" s="24">
        <v>0.01</v>
      </c>
      <c r="K337" s="24">
        <v>1.4999999999999999E-2</v>
      </c>
      <c r="L337" s="24">
        <v>1.4999999999999999E-2</v>
      </c>
      <c r="M337" s="23">
        <f t="shared" si="112"/>
        <v>7.3039999999999994</v>
      </c>
      <c r="N337" s="23">
        <f t="shared" si="113"/>
        <v>9.9599999999999991</v>
      </c>
      <c r="O337" s="23">
        <f t="shared" si="114"/>
        <v>9.9599999999999991</v>
      </c>
      <c r="P337" s="41"/>
      <c r="Q337" s="41"/>
      <c r="R337" s="41"/>
      <c r="S337" s="42"/>
      <c r="T337" s="41"/>
      <c r="U337" s="41"/>
      <c r="V337" s="1"/>
      <c r="W337" s="1"/>
    </row>
    <row r="338" spans="1:23" ht="15.75">
      <c r="A338" s="40"/>
      <c r="B338" s="42"/>
      <c r="C338" s="42"/>
      <c r="D338" s="42"/>
      <c r="E338" s="3" t="s">
        <v>22</v>
      </c>
      <c r="F338" s="23">
        <v>64</v>
      </c>
      <c r="G338" s="24">
        <v>1E-3</v>
      </c>
      <c r="H338" s="24">
        <v>1E-3</v>
      </c>
      <c r="I338" s="24">
        <v>1E-3</v>
      </c>
      <c r="J338" s="24">
        <v>1E-3</v>
      </c>
      <c r="K338" s="24">
        <v>1E-3</v>
      </c>
      <c r="L338" s="24">
        <v>1E-3</v>
      </c>
      <c r="M338" s="23">
        <f t="shared" si="112"/>
        <v>6.4000000000000001E-2</v>
      </c>
      <c r="N338" s="23">
        <f t="shared" si="113"/>
        <v>6.4000000000000001E-2</v>
      </c>
      <c r="O338" s="23">
        <f t="shared" si="114"/>
        <v>6.4000000000000001E-2</v>
      </c>
      <c r="P338" s="42"/>
      <c r="Q338" s="42"/>
      <c r="R338" s="42"/>
      <c r="S338" s="42"/>
      <c r="T338" s="41"/>
      <c r="U338" s="41"/>
      <c r="V338" s="1"/>
      <c r="W338" s="1"/>
    </row>
    <row r="339" spans="1:23" ht="15.75">
      <c r="A339" s="40"/>
      <c r="B339" s="42"/>
      <c r="C339" s="42"/>
      <c r="D339" s="42"/>
      <c r="E339" s="3" t="s">
        <v>64</v>
      </c>
      <c r="F339" s="23">
        <v>2600</v>
      </c>
      <c r="G339" s="24">
        <v>3.0000000000000001E-3</v>
      </c>
      <c r="H339" s="24">
        <v>3.0000000000000001E-3</v>
      </c>
      <c r="I339" s="24">
        <v>3.0000000000000001E-3</v>
      </c>
      <c r="J339" s="24">
        <v>4.0000000000000001E-3</v>
      </c>
      <c r="K339" s="24">
        <v>4.0000000000000001E-3</v>
      </c>
      <c r="L339" s="24">
        <v>4.0000000000000001E-3</v>
      </c>
      <c r="M339" s="23">
        <f t="shared" si="112"/>
        <v>7.8</v>
      </c>
      <c r="N339" s="23">
        <f t="shared" si="113"/>
        <v>7.8</v>
      </c>
      <c r="O339" s="23">
        <f t="shared" si="114"/>
        <v>7.8</v>
      </c>
      <c r="P339" s="42"/>
      <c r="Q339" s="42"/>
      <c r="R339" s="42"/>
      <c r="S339" s="42"/>
      <c r="T339" s="41"/>
      <c r="U339" s="41"/>
      <c r="V339" s="1"/>
      <c r="W339" s="1"/>
    </row>
    <row r="340" spans="1:23" ht="15.75">
      <c r="A340" s="40"/>
      <c r="B340" s="42"/>
      <c r="C340" s="42"/>
      <c r="D340" s="42"/>
      <c r="E340" s="3" t="s">
        <v>40</v>
      </c>
      <c r="F340" s="23">
        <v>653</v>
      </c>
      <c r="G340" s="24">
        <v>6.0000000000000001E-3</v>
      </c>
      <c r="H340" s="24">
        <v>0.01</v>
      </c>
      <c r="I340" s="24">
        <v>0.01</v>
      </c>
      <c r="J340" s="24">
        <v>6.0000000000000001E-3</v>
      </c>
      <c r="K340" s="24">
        <v>0.01</v>
      </c>
      <c r="L340" s="24">
        <v>0.01</v>
      </c>
      <c r="M340" s="23">
        <f t="shared" si="112"/>
        <v>3.9180000000000001</v>
      </c>
      <c r="N340" s="23">
        <f t="shared" si="113"/>
        <v>6.53</v>
      </c>
      <c r="O340" s="23">
        <f t="shared" si="114"/>
        <v>6.53</v>
      </c>
      <c r="P340" s="42"/>
      <c r="Q340" s="42"/>
      <c r="R340" s="42"/>
      <c r="S340" s="42"/>
      <c r="T340" s="41"/>
      <c r="U340" s="41"/>
      <c r="V340" s="1"/>
      <c r="W340" s="1"/>
    </row>
    <row r="341" spans="1:23" ht="15.75">
      <c r="A341" s="40" t="s">
        <v>65</v>
      </c>
      <c r="B341" s="42" t="s">
        <v>66</v>
      </c>
      <c r="C341" s="42" t="s">
        <v>67</v>
      </c>
      <c r="D341" s="42" t="s">
        <v>67</v>
      </c>
      <c r="E341" s="3" t="s">
        <v>68</v>
      </c>
      <c r="F341" s="23">
        <v>2500</v>
      </c>
      <c r="G341" s="4">
        <v>0.05</v>
      </c>
      <c r="H341" s="4">
        <v>0.05</v>
      </c>
      <c r="I341" s="4">
        <v>0.05</v>
      </c>
      <c r="J341" s="4">
        <v>3.1E-2</v>
      </c>
      <c r="K341" s="4">
        <v>3.1E-2</v>
      </c>
      <c r="L341" s="4">
        <v>3.1E-2</v>
      </c>
      <c r="M341" s="23">
        <f t="shared" si="112"/>
        <v>125</v>
      </c>
      <c r="N341" s="23">
        <f t="shared" si="113"/>
        <v>125</v>
      </c>
      <c r="O341" s="23">
        <f t="shared" si="114"/>
        <v>125</v>
      </c>
      <c r="P341" s="41">
        <f>SUM(M341:M345)</f>
        <v>138.78100000000001</v>
      </c>
      <c r="Q341" s="41">
        <f>SUM(N341:N345)</f>
        <v>141.99199999999999</v>
      </c>
      <c r="R341" s="41">
        <f>SUM(O341:O345)</f>
        <v>141.99199999999999</v>
      </c>
      <c r="S341" s="42">
        <f>P341+P341*80%</f>
        <v>249.80580000000003</v>
      </c>
      <c r="T341" s="41">
        <f>Q341+Q341*80%</f>
        <v>255.5856</v>
      </c>
      <c r="U341" s="41">
        <f>R341+R341*80%</f>
        <v>255.5856</v>
      </c>
      <c r="V341" s="1"/>
      <c r="W341" s="1"/>
    </row>
    <row r="342" spans="1:23" ht="15.75">
      <c r="A342" s="40"/>
      <c r="B342" s="42"/>
      <c r="C342" s="42"/>
      <c r="D342" s="42"/>
      <c r="E342" s="3" t="s">
        <v>69</v>
      </c>
      <c r="F342" s="23">
        <v>365</v>
      </c>
      <c r="G342" s="4">
        <v>5.0000000000000001E-3</v>
      </c>
      <c r="H342" s="4">
        <v>6.0000000000000001E-3</v>
      </c>
      <c r="I342" s="4">
        <v>6.0000000000000001E-3</v>
      </c>
      <c r="J342" s="4">
        <v>5.0000000000000001E-3</v>
      </c>
      <c r="K342" s="4">
        <v>6.0000000000000001E-3</v>
      </c>
      <c r="L342" s="4">
        <v>6.0000000000000001E-3</v>
      </c>
      <c r="M342" s="23">
        <f t="shared" si="112"/>
        <v>1.825</v>
      </c>
      <c r="N342" s="23">
        <f t="shared" si="113"/>
        <v>2.19</v>
      </c>
      <c r="O342" s="23">
        <f t="shared" si="114"/>
        <v>2.19</v>
      </c>
      <c r="P342" s="41"/>
      <c r="Q342" s="41"/>
      <c r="R342" s="41"/>
      <c r="S342" s="42"/>
      <c r="T342" s="41"/>
      <c r="U342" s="41"/>
      <c r="V342" s="1"/>
      <c r="W342" s="1"/>
    </row>
    <row r="343" spans="1:23" ht="15.75">
      <c r="A343" s="40"/>
      <c r="B343" s="42"/>
      <c r="C343" s="42"/>
      <c r="D343" s="42"/>
      <c r="E343" s="3" t="s">
        <v>53</v>
      </c>
      <c r="F343" s="23">
        <v>149</v>
      </c>
      <c r="G343" s="24">
        <v>1.7000000000000001E-2</v>
      </c>
      <c r="H343" s="24">
        <v>2.1999999999999999E-2</v>
      </c>
      <c r="I343" s="24">
        <v>2.1999999999999999E-2</v>
      </c>
      <c r="J343" s="24">
        <v>1.4999999999999999E-2</v>
      </c>
      <c r="K343" s="24">
        <v>1.7999999999999999E-2</v>
      </c>
      <c r="L343" s="24">
        <v>1.7999999999999999E-2</v>
      </c>
      <c r="M343" s="23">
        <f t="shared" si="112"/>
        <v>2.5330000000000004</v>
      </c>
      <c r="N343" s="23">
        <f t="shared" si="113"/>
        <v>3.278</v>
      </c>
      <c r="O343" s="23">
        <f t="shared" si="114"/>
        <v>3.278</v>
      </c>
      <c r="P343" s="41"/>
      <c r="Q343" s="41"/>
      <c r="R343" s="41"/>
      <c r="S343" s="42"/>
      <c r="T343" s="41"/>
      <c r="U343" s="41"/>
      <c r="V343" s="1"/>
      <c r="W343" s="1"/>
    </row>
    <row r="344" spans="1:23" ht="15.75">
      <c r="A344" s="40"/>
      <c r="B344" s="42"/>
      <c r="C344" s="42"/>
      <c r="D344" s="42"/>
      <c r="E344" s="3" t="s">
        <v>43</v>
      </c>
      <c r="F344" s="23">
        <v>191</v>
      </c>
      <c r="G344" s="24">
        <v>4.9000000000000002E-2</v>
      </c>
      <c r="H344" s="4">
        <v>0.06</v>
      </c>
      <c r="I344" s="4">
        <v>0.06</v>
      </c>
      <c r="J344" s="4">
        <v>3.5999999999999997E-2</v>
      </c>
      <c r="K344" s="4">
        <v>4.4999999999999998E-2</v>
      </c>
      <c r="L344" s="4">
        <v>4.4999999999999998E-2</v>
      </c>
      <c r="M344" s="23">
        <f t="shared" si="112"/>
        <v>9.359</v>
      </c>
      <c r="N344" s="23">
        <f t="shared" si="113"/>
        <v>11.459999999999999</v>
      </c>
      <c r="O344" s="23">
        <f t="shared" si="114"/>
        <v>11.459999999999999</v>
      </c>
      <c r="P344" s="41"/>
      <c r="Q344" s="41"/>
      <c r="R344" s="41"/>
      <c r="S344" s="42"/>
      <c r="T344" s="41"/>
      <c r="U344" s="41"/>
      <c r="V344" s="1"/>
      <c r="W344" s="1"/>
    </row>
    <row r="345" spans="1:23" ht="15.75">
      <c r="A345" s="40"/>
      <c r="B345" s="42"/>
      <c r="C345" s="42"/>
      <c r="D345" s="42"/>
      <c r="E345" s="3" t="s">
        <v>22</v>
      </c>
      <c r="F345" s="23">
        <v>64</v>
      </c>
      <c r="G345" s="24">
        <v>1E-3</v>
      </c>
      <c r="H345" s="24">
        <v>1E-3</v>
      </c>
      <c r="I345" s="24">
        <v>1E-3</v>
      </c>
      <c r="J345" s="24">
        <v>1E-3</v>
      </c>
      <c r="K345" s="24">
        <v>1E-3</v>
      </c>
      <c r="L345" s="24">
        <v>1E-3</v>
      </c>
      <c r="M345" s="23">
        <f t="shared" si="112"/>
        <v>6.4000000000000001E-2</v>
      </c>
      <c r="N345" s="23">
        <f t="shared" si="113"/>
        <v>6.4000000000000001E-2</v>
      </c>
      <c r="O345" s="23">
        <f t="shared" si="114"/>
        <v>6.4000000000000001E-2</v>
      </c>
      <c r="P345" s="41"/>
      <c r="Q345" s="41"/>
      <c r="R345" s="41"/>
      <c r="S345" s="42"/>
      <c r="T345" s="41"/>
      <c r="U345" s="41"/>
      <c r="V345" s="1"/>
      <c r="W345" s="1"/>
    </row>
    <row r="346" spans="1:23" ht="15.75">
      <c r="A346" s="40" t="s">
        <v>70</v>
      </c>
      <c r="B346" s="42" t="s">
        <v>32</v>
      </c>
      <c r="C346" s="42" t="s">
        <v>32</v>
      </c>
      <c r="D346" s="42" t="s">
        <v>32</v>
      </c>
      <c r="E346" s="5" t="s">
        <v>33</v>
      </c>
      <c r="F346" s="23">
        <v>4822</v>
      </c>
      <c r="G346" s="24">
        <v>1E-3</v>
      </c>
      <c r="H346" s="24">
        <v>1E-3</v>
      </c>
      <c r="I346" s="24">
        <v>1E-3</v>
      </c>
      <c r="J346" s="24">
        <v>1E-3</v>
      </c>
      <c r="K346" s="24">
        <v>1E-3</v>
      </c>
      <c r="L346" s="24">
        <v>1E-3</v>
      </c>
      <c r="M346" s="23">
        <f t="shared" si="112"/>
        <v>4.8220000000000001</v>
      </c>
      <c r="N346" s="23">
        <f t="shared" si="113"/>
        <v>4.8220000000000001</v>
      </c>
      <c r="O346" s="23">
        <f t="shared" si="114"/>
        <v>4.8220000000000001</v>
      </c>
      <c r="P346" s="41">
        <f>SUM(M346:M347)</f>
        <v>7.0069999999999997</v>
      </c>
      <c r="Q346" s="41">
        <f>SUM(N346:N347)</f>
        <v>7.0069999999999997</v>
      </c>
      <c r="R346" s="41">
        <f>SUM(O346:O347)</f>
        <v>7.0069999999999997</v>
      </c>
      <c r="S346" s="41">
        <f>P346+P346*80%</f>
        <v>12.6126</v>
      </c>
      <c r="T346" s="41">
        <f>Q346+Q346*80%</f>
        <v>12.6126</v>
      </c>
      <c r="U346" s="41">
        <f>R346+R346*80%</f>
        <v>12.6126</v>
      </c>
      <c r="V346" s="1"/>
      <c r="W346" s="1"/>
    </row>
    <row r="347" spans="1:23" ht="15.75">
      <c r="A347" s="40"/>
      <c r="B347" s="42"/>
      <c r="C347" s="42"/>
      <c r="D347" s="42"/>
      <c r="E347" s="3" t="s">
        <v>34</v>
      </c>
      <c r="F347" s="23">
        <v>437</v>
      </c>
      <c r="G347" s="4">
        <v>5.0000000000000001E-3</v>
      </c>
      <c r="H347" s="4">
        <v>5.0000000000000001E-3</v>
      </c>
      <c r="I347" s="4">
        <v>5.0000000000000001E-3</v>
      </c>
      <c r="J347" s="4">
        <v>5.0000000000000001E-3</v>
      </c>
      <c r="K347" s="4">
        <v>5.0000000000000001E-3</v>
      </c>
      <c r="L347" s="4">
        <v>5.0000000000000001E-3</v>
      </c>
      <c r="M347" s="23">
        <f>G347*F347</f>
        <v>2.1850000000000001</v>
      </c>
      <c r="N347" s="23">
        <f>H347*F347</f>
        <v>2.1850000000000001</v>
      </c>
      <c r="O347" s="23">
        <f>I347*F347</f>
        <v>2.1850000000000001</v>
      </c>
      <c r="P347" s="41"/>
      <c r="Q347" s="41"/>
      <c r="R347" s="41"/>
      <c r="S347" s="41"/>
      <c r="T347" s="41"/>
      <c r="U347" s="41"/>
      <c r="V347" s="1"/>
      <c r="W347" s="1"/>
    </row>
    <row r="348" spans="1:23" ht="31.5">
      <c r="A348" s="14" t="s">
        <v>49</v>
      </c>
      <c r="B348" s="24">
        <v>20</v>
      </c>
      <c r="C348" s="24">
        <v>35</v>
      </c>
      <c r="D348" s="24">
        <v>40</v>
      </c>
      <c r="E348" s="7" t="s">
        <v>60</v>
      </c>
      <c r="F348" s="23">
        <v>425</v>
      </c>
      <c r="G348" s="4">
        <v>0.02</v>
      </c>
      <c r="H348" s="24">
        <v>3.5000000000000003E-2</v>
      </c>
      <c r="I348" s="4">
        <v>0.04</v>
      </c>
      <c r="J348" s="4">
        <v>0.02</v>
      </c>
      <c r="K348" s="24">
        <v>3.5000000000000003E-2</v>
      </c>
      <c r="L348" s="4">
        <v>0.04</v>
      </c>
      <c r="M348" s="23">
        <f>G348*F348</f>
        <v>8.5</v>
      </c>
      <c r="N348" s="23">
        <f>H348*F348</f>
        <v>14.875000000000002</v>
      </c>
      <c r="O348" s="23">
        <f>I348*F348</f>
        <v>17</v>
      </c>
      <c r="P348" s="23">
        <f>SUM(M348)</f>
        <v>8.5</v>
      </c>
      <c r="Q348" s="23">
        <f>SUM(N348)</f>
        <v>14.875000000000002</v>
      </c>
      <c r="R348" s="23">
        <f>SUM(O348)</f>
        <v>17</v>
      </c>
      <c r="S348" s="23">
        <f>P348+P348*80%</f>
        <v>15.3</v>
      </c>
      <c r="T348" s="23">
        <f>Q348+Q348*80%</f>
        <v>26.775000000000006</v>
      </c>
      <c r="U348" s="23">
        <f>R348+R348*80%</f>
        <v>30.6</v>
      </c>
      <c r="V348" s="1"/>
      <c r="W348" s="1"/>
    </row>
    <row r="349" spans="1:23" ht="15.75">
      <c r="A349" s="14" t="s">
        <v>110</v>
      </c>
      <c r="B349" s="24">
        <v>5</v>
      </c>
      <c r="C349" s="24">
        <v>5</v>
      </c>
      <c r="D349" s="24">
        <v>5</v>
      </c>
      <c r="E349" s="7" t="s">
        <v>110</v>
      </c>
      <c r="F349" s="23">
        <v>3000</v>
      </c>
      <c r="G349" s="4">
        <v>5.0000000000000001E-3</v>
      </c>
      <c r="H349" s="24">
        <v>5.0000000000000001E-3</v>
      </c>
      <c r="I349" s="4">
        <v>5.0000000000000001E-3</v>
      </c>
      <c r="J349" s="4">
        <v>5.0000000000000001E-3</v>
      </c>
      <c r="K349" s="24">
        <v>5.0000000000000001E-3</v>
      </c>
      <c r="L349" s="4">
        <v>5.0000000000000001E-3</v>
      </c>
      <c r="M349" s="23">
        <v>5.0000000000000001E-3</v>
      </c>
      <c r="N349" s="23">
        <v>5.0000000000000001E-3</v>
      </c>
      <c r="O349" s="23">
        <v>5.0000000000000001E-3</v>
      </c>
      <c r="P349" s="23"/>
      <c r="Q349" s="23"/>
      <c r="R349" s="23"/>
      <c r="S349" s="23"/>
      <c r="T349" s="23"/>
      <c r="U349" s="23"/>
      <c r="V349" s="1"/>
      <c r="W349" s="1"/>
    </row>
    <row r="350" spans="1:23" ht="15.75">
      <c r="A350" s="3"/>
      <c r="B350" s="3"/>
      <c r="C350" s="3"/>
      <c r="D350" s="3"/>
      <c r="E350" s="3"/>
      <c r="F350" s="23"/>
      <c r="G350" s="3"/>
      <c r="H350" s="3"/>
      <c r="I350" s="3"/>
      <c r="J350" s="3"/>
      <c r="K350" s="3"/>
      <c r="L350" s="3"/>
      <c r="M350" s="23"/>
      <c r="N350" s="23"/>
      <c r="O350" s="23"/>
      <c r="P350" s="12">
        <f t="shared" ref="P350:U350" si="115">SUM(P335:P348)</f>
        <v>186.48600000000002</v>
      </c>
      <c r="Q350" s="12">
        <f t="shared" si="115"/>
        <v>216.64</v>
      </c>
      <c r="R350" s="12">
        <f t="shared" si="115"/>
        <v>218.76499999999999</v>
      </c>
      <c r="S350" s="12">
        <f t="shared" si="115"/>
        <v>335.6748</v>
      </c>
      <c r="T350" s="12">
        <f t="shared" si="115"/>
        <v>389.952</v>
      </c>
      <c r="U350" s="12">
        <f t="shared" si="115"/>
        <v>393.77699999999999</v>
      </c>
      <c r="V350" s="1"/>
      <c r="W350" s="1"/>
    </row>
    <row r="351" spans="1:23" ht="15.75">
      <c r="A351" s="39" t="s">
        <v>71</v>
      </c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1"/>
      <c r="W351" s="1"/>
    </row>
    <row r="352" spans="1:23" ht="31.5">
      <c r="A352" s="40" t="s">
        <v>51</v>
      </c>
      <c r="B352" s="42">
        <v>80</v>
      </c>
      <c r="C352" s="42">
        <v>100</v>
      </c>
      <c r="D352" s="42">
        <v>100</v>
      </c>
      <c r="E352" s="8" t="s">
        <v>52</v>
      </c>
      <c r="F352" s="23">
        <v>2711</v>
      </c>
      <c r="G352" s="24">
        <v>0.16200000000000001</v>
      </c>
      <c r="H352" s="4">
        <v>0.216</v>
      </c>
      <c r="I352" s="4">
        <v>0.216</v>
      </c>
      <c r="J352" s="4">
        <v>0.11899999999999999</v>
      </c>
      <c r="K352" s="4">
        <v>0.159</v>
      </c>
      <c r="L352" s="4">
        <v>0.159</v>
      </c>
      <c r="M352" s="23">
        <f t="shared" ref="M352:M364" si="116">G352*F352</f>
        <v>439.18200000000002</v>
      </c>
      <c r="N352" s="23">
        <f t="shared" ref="N352:N364" si="117">H352*F352</f>
        <v>585.57600000000002</v>
      </c>
      <c r="O352" s="23">
        <f t="shared" ref="O352:O364" si="118">I352*F352</f>
        <v>585.57600000000002</v>
      </c>
      <c r="P352" s="41">
        <f>SUM(M352:M358)</f>
        <v>478.29500000000007</v>
      </c>
      <c r="Q352" s="41">
        <f>SUM(N352:N358)</f>
        <v>638.50199999999995</v>
      </c>
      <c r="R352" s="41">
        <f>SUM(O352:O358)</f>
        <v>638.50199999999995</v>
      </c>
      <c r="S352" s="42">
        <f>P352+P352*80%</f>
        <v>860.93100000000015</v>
      </c>
      <c r="T352" s="42">
        <f>Q352+Q352*80%</f>
        <v>1149.3036</v>
      </c>
      <c r="U352" s="42">
        <f>R352+R352*80%</f>
        <v>1149.3036</v>
      </c>
      <c r="V352" s="1"/>
      <c r="W352" s="1"/>
    </row>
    <row r="353" spans="1:23" ht="15.75">
      <c r="A353" s="40"/>
      <c r="B353" s="42"/>
      <c r="C353" s="42"/>
      <c r="D353" s="42"/>
      <c r="E353" s="3" t="s">
        <v>44</v>
      </c>
      <c r="F353" s="23">
        <v>240</v>
      </c>
      <c r="G353" s="4">
        <v>0.01</v>
      </c>
      <c r="H353" s="24">
        <v>1.4999999999999999E-2</v>
      </c>
      <c r="I353" s="24">
        <v>1.4999999999999999E-2</v>
      </c>
      <c r="J353" s="24">
        <v>8.0000000000000002E-3</v>
      </c>
      <c r="K353" s="24">
        <v>1.2E-2</v>
      </c>
      <c r="L353" s="24">
        <v>1.2E-2</v>
      </c>
      <c r="M353" s="23">
        <f t="shared" si="116"/>
        <v>2.4</v>
      </c>
      <c r="N353" s="23">
        <f t="shared" si="117"/>
        <v>3.5999999999999996</v>
      </c>
      <c r="O353" s="23">
        <f t="shared" si="118"/>
        <v>3.5999999999999996</v>
      </c>
      <c r="P353" s="41"/>
      <c r="Q353" s="41"/>
      <c r="R353" s="41"/>
      <c r="S353" s="42"/>
      <c r="T353" s="42"/>
      <c r="U353" s="42"/>
      <c r="V353" s="1"/>
      <c r="W353" s="1"/>
    </row>
    <row r="354" spans="1:23" ht="15.75">
      <c r="A354" s="40"/>
      <c r="B354" s="42"/>
      <c r="C354" s="42"/>
      <c r="D354" s="42"/>
      <c r="E354" s="3" t="s">
        <v>53</v>
      </c>
      <c r="F354" s="23">
        <v>149</v>
      </c>
      <c r="G354" s="24">
        <v>7.0000000000000001E-3</v>
      </c>
      <c r="H354" s="24">
        <v>0.01</v>
      </c>
      <c r="I354" s="24">
        <v>0.01</v>
      </c>
      <c r="J354" s="24">
        <v>6.0000000000000001E-3</v>
      </c>
      <c r="K354" s="24">
        <v>8.0000000000000002E-3</v>
      </c>
      <c r="L354" s="24">
        <v>8.0000000000000002E-3</v>
      </c>
      <c r="M354" s="23">
        <f t="shared" si="116"/>
        <v>1.0429999999999999</v>
      </c>
      <c r="N354" s="23">
        <f t="shared" si="117"/>
        <v>1.49</v>
      </c>
      <c r="O354" s="23">
        <f t="shared" si="118"/>
        <v>1.49</v>
      </c>
      <c r="P354" s="41"/>
      <c r="Q354" s="41"/>
      <c r="R354" s="41"/>
      <c r="S354" s="42"/>
      <c r="T354" s="42"/>
      <c r="U354" s="42"/>
      <c r="V354" s="1"/>
      <c r="W354" s="1"/>
    </row>
    <row r="355" spans="1:23" ht="15.75">
      <c r="A355" s="40"/>
      <c r="B355" s="42"/>
      <c r="C355" s="42"/>
      <c r="D355" s="42"/>
      <c r="E355" s="3" t="s">
        <v>40</v>
      </c>
      <c r="F355" s="23">
        <v>653</v>
      </c>
      <c r="G355" s="24">
        <v>7.0000000000000001E-3</v>
      </c>
      <c r="H355" s="24">
        <v>0.01</v>
      </c>
      <c r="I355" s="24">
        <v>0.01</v>
      </c>
      <c r="J355" s="24">
        <v>7.0000000000000001E-3</v>
      </c>
      <c r="K355" s="24">
        <v>0.01</v>
      </c>
      <c r="L355" s="24">
        <v>0.01</v>
      </c>
      <c r="M355" s="23">
        <f t="shared" si="116"/>
        <v>4.5709999999999997</v>
      </c>
      <c r="N355" s="23">
        <f t="shared" si="117"/>
        <v>6.53</v>
      </c>
      <c r="O355" s="23">
        <f t="shared" si="118"/>
        <v>6.53</v>
      </c>
      <c r="P355" s="41"/>
      <c r="Q355" s="41"/>
      <c r="R355" s="41"/>
      <c r="S355" s="42"/>
      <c r="T355" s="42"/>
      <c r="U355" s="42"/>
      <c r="V355" s="1"/>
      <c r="W355" s="1"/>
    </row>
    <row r="356" spans="1:23" ht="15.75">
      <c r="A356" s="40"/>
      <c r="B356" s="42"/>
      <c r="C356" s="42"/>
      <c r="D356" s="42"/>
      <c r="E356" s="3" t="s">
        <v>54</v>
      </c>
      <c r="F356" s="23">
        <v>2000</v>
      </c>
      <c r="G356" s="24">
        <v>1.4999999999999999E-2</v>
      </c>
      <c r="H356" s="24">
        <v>0.02</v>
      </c>
      <c r="I356" s="24">
        <v>0.02</v>
      </c>
      <c r="J356" s="24">
        <v>1.4999999999999999E-2</v>
      </c>
      <c r="K356" s="24">
        <v>0.02</v>
      </c>
      <c r="L356" s="24">
        <v>0.02</v>
      </c>
      <c r="M356" s="23">
        <f t="shared" si="116"/>
        <v>30</v>
      </c>
      <c r="N356" s="23">
        <f t="shared" si="117"/>
        <v>40</v>
      </c>
      <c r="O356" s="23">
        <f t="shared" si="118"/>
        <v>40</v>
      </c>
      <c r="P356" s="41"/>
      <c r="Q356" s="41"/>
      <c r="R356" s="41"/>
      <c r="S356" s="42"/>
      <c r="T356" s="42"/>
      <c r="U356" s="42"/>
      <c r="V356" s="1"/>
      <c r="W356" s="1"/>
    </row>
    <row r="357" spans="1:23" ht="15.75">
      <c r="A357" s="40"/>
      <c r="B357" s="42"/>
      <c r="C357" s="42"/>
      <c r="D357" s="42"/>
      <c r="E357" s="3" t="s">
        <v>45</v>
      </c>
      <c r="F357" s="23">
        <v>207</v>
      </c>
      <c r="G357" s="24">
        <v>5.0000000000000001E-3</v>
      </c>
      <c r="H357" s="4">
        <v>6.0000000000000001E-3</v>
      </c>
      <c r="I357" s="4">
        <v>6.0000000000000001E-3</v>
      </c>
      <c r="J357" s="24">
        <v>5.0000000000000001E-3</v>
      </c>
      <c r="K357" s="4">
        <v>6.0000000000000001E-3</v>
      </c>
      <c r="L357" s="4">
        <v>6.0000000000000001E-3</v>
      </c>
      <c r="M357" s="23">
        <f t="shared" si="116"/>
        <v>1.0349999999999999</v>
      </c>
      <c r="N357" s="23">
        <f t="shared" si="117"/>
        <v>1.242</v>
      </c>
      <c r="O357" s="23">
        <f t="shared" si="118"/>
        <v>1.242</v>
      </c>
      <c r="P357" s="41"/>
      <c r="Q357" s="41"/>
      <c r="R357" s="41"/>
      <c r="S357" s="42"/>
      <c r="T357" s="42"/>
      <c r="U357" s="42"/>
      <c r="V357" s="1"/>
      <c r="W357" s="1"/>
    </row>
    <row r="358" spans="1:23" ht="15.75">
      <c r="A358" s="40"/>
      <c r="B358" s="42"/>
      <c r="C358" s="42"/>
      <c r="D358" s="42"/>
      <c r="E358" s="3" t="s">
        <v>22</v>
      </c>
      <c r="F358" s="23">
        <v>64</v>
      </c>
      <c r="G358" s="24">
        <v>1E-3</v>
      </c>
      <c r="H358" s="24">
        <v>1E-3</v>
      </c>
      <c r="I358" s="24">
        <v>1E-3</v>
      </c>
      <c r="J358" s="24">
        <v>1E-3</v>
      </c>
      <c r="K358" s="24">
        <v>1E-3</v>
      </c>
      <c r="L358" s="24">
        <v>1E-3</v>
      </c>
      <c r="M358" s="23">
        <f t="shared" si="116"/>
        <v>6.4000000000000001E-2</v>
      </c>
      <c r="N358" s="23">
        <f t="shared" si="117"/>
        <v>6.4000000000000001E-2</v>
      </c>
      <c r="O358" s="23">
        <f t="shared" si="118"/>
        <v>6.4000000000000001E-2</v>
      </c>
      <c r="P358" s="41"/>
      <c r="Q358" s="41"/>
      <c r="R358" s="41"/>
      <c r="S358" s="42"/>
      <c r="T358" s="42"/>
      <c r="U358" s="42"/>
      <c r="V358" s="1"/>
      <c r="W358" s="1"/>
    </row>
    <row r="359" spans="1:23" ht="15.75">
      <c r="A359" s="40" t="s">
        <v>55</v>
      </c>
      <c r="B359" s="42">
        <v>100</v>
      </c>
      <c r="C359" s="42">
        <v>150</v>
      </c>
      <c r="D359" s="42">
        <v>150</v>
      </c>
      <c r="E359" s="3" t="s">
        <v>27</v>
      </c>
      <c r="F359" s="23">
        <v>3652</v>
      </c>
      <c r="G359" s="24">
        <v>5.0000000000000001E-3</v>
      </c>
      <c r="H359" s="24">
        <v>5.0000000000000001E-3</v>
      </c>
      <c r="I359" s="24">
        <v>5.0000000000000001E-3</v>
      </c>
      <c r="J359" s="24">
        <v>5.0000000000000001E-3</v>
      </c>
      <c r="K359" s="24">
        <v>5.0000000000000001E-3</v>
      </c>
      <c r="L359" s="24">
        <v>5.0000000000000001E-3</v>
      </c>
      <c r="M359" s="23">
        <f t="shared" si="116"/>
        <v>18.260000000000002</v>
      </c>
      <c r="N359" s="23">
        <f t="shared" si="117"/>
        <v>18.260000000000002</v>
      </c>
      <c r="O359" s="23">
        <f t="shared" si="118"/>
        <v>18.260000000000002</v>
      </c>
      <c r="P359" s="41">
        <f>SUM(M359:M361)</f>
        <v>32.628</v>
      </c>
      <c r="Q359" s="41">
        <f>SUM(N359:N361)</f>
        <v>39.481999999999999</v>
      </c>
      <c r="R359" s="41">
        <f>SUM(O359:O361)</f>
        <v>39.481999999999999</v>
      </c>
      <c r="S359" s="41">
        <f>P359+P359*80%</f>
        <v>58.730400000000003</v>
      </c>
      <c r="T359" s="41">
        <f>Q359+Q359*80%</f>
        <v>71.067599999999999</v>
      </c>
      <c r="U359" s="41">
        <f>R359+R359*80%</f>
        <v>71.067599999999999</v>
      </c>
      <c r="V359" s="1"/>
      <c r="W359" s="1"/>
    </row>
    <row r="360" spans="1:23" ht="15.75">
      <c r="A360" s="40"/>
      <c r="B360" s="42"/>
      <c r="C360" s="42"/>
      <c r="D360" s="42"/>
      <c r="E360" s="3" t="s">
        <v>56</v>
      </c>
      <c r="F360" s="23">
        <v>298</v>
      </c>
      <c r="G360" s="4">
        <v>4.8000000000000001E-2</v>
      </c>
      <c r="H360" s="4">
        <v>7.0999999999999994E-2</v>
      </c>
      <c r="I360" s="4">
        <v>7.0999999999999994E-2</v>
      </c>
      <c r="J360" s="4">
        <v>6.2E-2</v>
      </c>
      <c r="K360" s="4">
        <v>6.2E-2</v>
      </c>
      <c r="L360" s="4">
        <v>7.0999999999999994E-2</v>
      </c>
      <c r="M360" s="23">
        <f t="shared" si="116"/>
        <v>14.304</v>
      </c>
      <c r="N360" s="23">
        <f t="shared" si="117"/>
        <v>21.157999999999998</v>
      </c>
      <c r="O360" s="23">
        <f t="shared" si="118"/>
        <v>21.157999999999998</v>
      </c>
      <c r="P360" s="41"/>
      <c r="Q360" s="41"/>
      <c r="R360" s="41"/>
      <c r="S360" s="41"/>
      <c r="T360" s="41"/>
      <c r="U360" s="41"/>
      <c r="V360" s="1"/>
      <c r="W360" s="1"/>
    </row>
    <row r="361" spans="1:23" ht="15.75">
      <c r="A361" s="40"/>
      <c r="B361" s="42"/>
      <c r="C361" s="42"/>
      <c r="D361" s="42"/>
      <c r="E361" s="3" t="s">
        <v>22</v>
      </c>
      <c r="F361" s="23">
        <v>64</v>
      </c>
      <c r="G361" s="24">
        <v>1E-3</v>
      </c>
      <c r="H361" s="24">
        <v>1E-3</v>
      </c>
      <c r="I361" s="24">
        <v>1E-3</v>
      </c>
      <c r="J361" s="24">
        <v>1E-3</v>
      </c>
      <c r="K361" s="24">
        <v>1E-3</v>
      </c>
      <c r="L361" s="24">
        <v>1E-3</v>
      </c>
      <c r="M361" s="23">
        <f t="shared" si="116"/>
        <v>6.4000000000000001E-2</v>
      </c>
      <c r="N361" s="23">
        <f t="shared" si="117"/>
        <v>6.4000000000000001E-2</v>
      </c>
      <c r="O361" s="23">
        <f t="shared" si="118"/>
        <v>6.4000000000000001E-2</v>
      </c>
      <c r="P361" s="41"/>
      <c r="Q361" s="41"/>
      <c r="R361" s="41"/>
      <c r="S361" s="41"/>
      <c r="T361" s="41"/>
      <c r="U361" s="41"/>
      <c r="V361" s="1"/>
      <c r="W361" s="1"/>
    </row>
    <row r="362" spans="1:23" ht="15.75">
      <c r="A362" s="9" t="s">
        <v>57</v>
      </c>
      <c r="B362" s="24">
        <v>50</v>
      </c>
      <c r="C362" s="24">
        <v>50</v>
      </c>
      <c r="D362" s="24">
        <v>50</v>
      </c>
      <c r="E362" s="9" t="s">
        <v>58</v>
      </c>
      <c r="F362" s="23">
        <v>1423</v>
      </c>
      <c r="G362" s="4">
        <v>0.05</v>
      </c>
      <c r="H362" s="4">
        <v>0.05</v>
      </c>
      <c r="I362" s="4">
        <v>0.05</v>
      </c>
      <c r="J362" s="4">
        <v>0.05</v>
      </c>
      <c r="K362" s="4">
        <v>0.05</v>
      </c>
      <c r="L362" s="4">
        <v>0.05</v>
      </c>
      <c r="M362" s="23">
        <f t="shared" si="116"/>
        <v>71.150000000000006</v>
      </c>
      <c r="N362" s="23">
        <f t="shared" si="117"/>
        <v>71.150000000000006</v>
      </c>
      <c r="O362" s="23">
        <f t="shared" si="118"/>
        <v>71.150000000000006</v>
      </c>
      <c r="P362" s="23">
        <f t="shared" ref="P362:P364" si="119">SUM(M362)</f>
        <v>71.150000000000006</v>
      </c>
      <c r="Q362" s="23">
        <f t="shared" ref="Q362:Q364" si="120">SUM(N362)</f>
        <v>71.150000000000006</v>
      </c>
      <c r="R362" s="23">
        <f t="shared" ref="R362:R364" si="121">SUM(O362)</f>
        <v>71.150000000000006</v>
      </c>
      <c r="S362" s="23">
        <f t="shared" ref="S362:U364" si="122">P362+P362*80%</f>
        <v>128.07000000000002</v>
      </c>
      <c r="T362" s="23">
        <f t="shared" si="122"/>
        <v>128.07000000000002</v>
      </c>
      <c r="U362" s="23">
        <f t="shared" si="122"/>
        <v>128.07000000000002</v>
      </c>
      <c r="V362" s="1"/>
      <c r="W362" s="1"/>
    </row>
    <row r="363" spans="1:23" ht="15.75">
      <c r="A363" s="9" t="s">
        <v>111</v>
      </c>
      <c r="B363" s="24">
        <v>200</v>
      </c>
      <c r="C363" s="24">
        <v>200</v>
      </c>
      <c r="D363" s="24">
        <v>200</v>
      </c>
      <c r="E363" s="9" t="s">
        <v>112</v>
      </c>
      <c r="F363" s="23">
        <v>400</v>
      </c>
      <c r="G363" s="4">
        <v>0.2</v>
      </c>
      <c r="H363" s="4">
        <v>0.2</v>
      </c>
      <c r="I363" s="4">
        <v>0.2</v>
      </c>
      <c r="J363" s="4">
        <v>0.2</v>
      </c>
      <c r="K363" s="4">
        <v>0.2</v>
      </c>
      <c r="L363" s="4">
        <v>0.2</v>
      </c>
      <c r="M363" s="23">
        <f t="shared" si="116"/>
        <v>80</v>
      </c>
      <c r="N363" s="23">
        <f t="shared" si="117"/>
        <v>80</v>
      </c>
      <c r="O363" s="23">
        <f t="shared" si="118"/>
        <v>80</v>
      </c>
      <c r="P363" s="23">
        <f t="shared" si="119"/>
        <v>80</v>
      </c>
      <c r="Q363" s="23">
        <f t="shared" si="120"/>
        <v>80</v>
      </c>
      <c r="R363" s="23">
        <f t="shared" si="121"/>
        <v>80</v>
      </c>
      <c r="S363" s="23">
        <f t="shared" si="122"/>
        <v>144</v>
      </c>
      <c r="T363" s="23">
        <f t="shared" si="122"/>
        <v>144</v>
      </c>
      <c r="U363" s="23">
        <f t="shared" si="122"/>
        <v>144</v>
      </c>
      <c r="V363" s="1"/>
      <c r="W363" s="1"/>
    </row>
    <row r="364" spans="1:23" ht="31.5">
      <c r="A364" s="14" t="s">
        <v>49</v>
      </c>
      <c r="B364" s="24">
        <v>20</v>
      </c>
      <c r="C364" s="24">
        <v>35</v>
      </c>
      <c r="D364" s="24">
        <v>40</v>
      </c>
      <c r="E364" s="7" t="s">
        <v>60</v>
      </c>
      <c r="F364" s="23">
        <v>425</v>
      </c>
      <c r="G364" s="4">
        <v>0.02</v>
      </c>
      <c r="H364" s="24">
        <v>3.5000000000000003E-2</v>
      </c>
      <c r="I364" s="4">
        <v>0.04</v>
      </c>
      <c r="J364" s="4">
        <v>0.02</v>
      </c>
      <c r="K364" s="24">
        <v>3.5000000000000003E-2</v>
      </c>
      <c r="L364" s="4">
        <v>0.04</v>
      </c>
      <c r="M364" s="23">
        <f t="shared" si="116"/>
        <v>8.5</v>
      </c>
      <c r="N364" s="23">
        <f t="shared" si="117"/>
        <v>14.875000000000002</v>
      </c>
      <c r="O364" s="23">
        <f t="shared" si="118"/>
        <v>17</v>
      </c>
      <c r="P364" s="23">
        <f t="shared" si="119"/>
        <v>8.5</v>
      </c>
      <c r="Q364" s="23">
        <f t="shared" si="120"/>
        <v>14.875000000000002</v>
      </c>
      <c r="R364" s="23">
        <f t="shared" si="121"/>
        <v>17</v>
      </c>
      <c r="S364" s="13">
        <f t="shared" si="122"/>
        <v>15.3</v>
      </c>
      <c r="T364" s="13">
        <f t="shared" si="122"/>
        <v>26.775000000000006</v>
      </c>
      <c r="U364" s="13">
        <f t="shared" si="122"/>
        <v>30.6</v>
      </c>
      <c r="V364" s="1"/>
      <c r="W364" s="1"/>
    </row>
    <row r="365" spans="1:23" ht="15.75">
      <c r="A365" s="3"/>
      <c r="B365" s="3"/>
      <c r="C365" s="3"/>
      <c r="D365" s="3"/>
      <c r="E365" s="3"/>
      <c r="F365" s="23"/>
      <c r="G365" s="3"/>
      <c r="H365" s="3"/>
      <c r="I365" s="3"/>
      <c r="J365" s="3"/>
      <c r="K365" s="3"/>
      <c r="L365" s="3"/>
      <c r="M365" s="23"/>
      <c r="N365" s="23"/>
      <c r="O365" s="23"/>
      <c r="P365" s="12">
        <f t="shared" ref="P365:U365" si="123">SUM(P352:P364)</f>
        <v>670.57300000000009</v>
      </c>
      <c r="Q365" s="12">
        <f t="shared" si="123"/>
        <v>844.0089999999999</v>
      </c>
      <c r="R365" s="12">
        <f t="shared" si="123"/>
        <v>846.1339999999999</v>
      </c>
      <c r="S365" s="12">
        <f t="shared" si="123"/>
        <v>1207.0314000000001</v>
      </c>
      <c r="T365" s="12">
        <f t="shared" si="123"/>
        <v>1519.2162000000001</v>
      </c>
      <c r="U365" s="12">
        <f t="shared" si="123"/>
        <v>1523.0411999999999</v>
      </c>
      <c r="V365" s="1"/>
      <c r="W365" s="1"/>
    </row>
    <row r="366" spans="1:23" ht="15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1"/>
      <c r="W366" s="1"/>
    </row>
    <row r="367" spans="1:23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</row>
    <row r="368" spans="1:2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</sheetData>
  <mergeCells count="634">
    <mergeCell ref="A8:U8"/>
    <mergeCell ref="E115:P115"/>
    <mergeCell ref="F294:O294"/>
    <mergeCell ref="U290:U291"/>
    <mergeCell ref="U346:U347"/>
    <mergeCell ref="U352:U358"/>
    <mergeCell ref="U359:U361"/>
    <mergeCell ref="U295:U297"/>
    <mergeCell ref="U298:U303"/>
    <mergeCell ref="U304:U306"/>
    <mergeCell ref="U310:U316"/>
    <mergeCell ref="U317:U319"/>
    <mergeCell ref="U320:U328"/>
    <mergeCell ref="U329:U331"/>
    <mergeCell ref="U335:U340"/>
    <mergeCell ref="U341:U345"/>
    <mergeCell ref="U233:U238"/>
    <mergeCell ref="U239:U243"/>
    <mergeCell ref="U244:U246"/>
    <mergeCell ref="U251:U258"/>
    <mergeCell ref="U259:U263"/>
    <mergeCell ref="U264:U273"/>
    <mergeCell ref="U274:U276"/>
    <mergeCell ref="U281:U286"/>
    <mergeCell ref="U287:U289"/>
    <mergeCell ref="U180:U182"/>
    <mergeCell ref="U189:U193"/>
    <mergeCell ref="U194:U196"/>
    <mergeCell ref="U198:U200"/>
    <mergeCell ref="U203:U205"/>
    <mergeCell ref="U206:U211"/>
    <mergeCell ref="U212:U214"/>
    <mergeCell ref="U218:U224"/>
    <mergeCell ref="U225:U227"/>
    <mergeCell ref="A232:U232"/>
    <mergeCell ref="D225:D227"/>
    <mergeCell ref="U125:U127"/>
    <mergeCell ref="U131:U137"/>
    <mergeCell ref="U138:U140"/>
    <mergeCell ref="U141:U150"/>
    <mergeCell ref="U151:U153"/>
    <mergeCell ref="U157:U160"/>
    <mergeCell ref="U161:U165"/>
    <mergeCell ref="U166:U168"/>
    <mergeCell ref="U173:U179"/>
    <mergeCell ref="T341:T345"/>
    <mergeCell ref="T346:T347"/>
    <mergeCell ref="T352:T358"/>
    <mergeCell ref="T359:T361"/>
    <mergeCell ref="U14:U18"/>
    <mergeCell ref="U19:U21"/>
    <mergeCell ref="U23:U25"/>
    <mergeCell ref="U29:U31"/>
    <mergeCell ref="U32:U37"/>
    <mergeCell ref="U38:U40"/>
    <mergeCell ref="U44:U50"/>
    <mergeCell ref="U51:U53"/>
    <mergeCell ref="U59:U64"/>
    <mergeCell ref="U65:U69"/>
    <mergeCell ref="U70:U71"/>
    <mergeCell ref="U75:U82"/>
    <mergeCell ref="U83:U84"/>
    <mergeCell ref="U85:U94"/>
    <mergeCell ref="U95:U97"/>
    <mergeCell ref="U102:U107"/>
    <mergeCell ref="U108:U110"/>
    <mergeCell ref="U111:U112"/>
    <mergeCell ref="U116:U118"/>
    <mergeCell ref="U119:U124"/>
    <mergeCell ref="T290:T291"/>
    <mergeCell ref="T295:T297"/>
    <mergeCell ref="T298:T303"/>
    <mergeCell ref="T304:T306"/>
    <mergeCell ref="T310:T316"/>
    <mergeCell ref="T317:T319"/>
    <mergeCell ref="T320:T328"/>
    <mergeCell ref="T329:T331"/>
    <mergeCell ref="T335:T340"/>
    <mergeCell ref="T233:T238"/>
    <mergeCell ref="T239:T243"/>
    <mergeCell ref="T244:T246"/>
    <mergeCell ref="T251:T258"/>
    <mergeCell ref="T259:T263"/>
    <mergeCell ref="T264:T273"/>
    <mergeCell ref="T274:T276"/>
    <mergeCell ref="T281:T286"/>
    <mergeCell ref="T287:T289"/>
    <mergeCell ref="T180:T182"/>
    <mergeCell ref="T189:T193"/>
    <mergeCell ref="T194:T196"/>
    <mergeCell ref="T198:T200"/>
    <mergeCell ref="T203:T205"/>
    <mergeCell ref="T206:T211"/>
    <mergeCell ref="T212:T214"/>
    <mergeCell ref="T218:T224"/>
    <mergeCell ref="T225:T227"/>
    <mergeCell ref="T125:T127"/>
    <mergeCell ref="T131:T137"/>
    <mergeCell ref="T138:T140"/>
    <mergeCell ref="T141:T150"/>
    <mergeCell ref="T151:T153"/>
    <mergeCell ref="T157:T160"/>
    <mergeCell ref="T161:T165"/>
    <mergeCell ref="T166:T168"/>
    <mergeCell ref="T173:T179"/>
    <mergeCell ref="S341:S345"/>
    <mergeCell ref="S346:S347"/>
    <mergeCell ref="S352:S358"/>
    <mergeCell ref="S359:S361"/>
    <mergeCell ref="T14:T18"/>
    <mergeCell ref="T19:T21"/>
    <mergeCell ref="T23:T25"/>
    <mergeCell ref="T29:T31"/>
    <mergeCell ref="T32:T37"/>
    <mergeCell ref="T38:T40"/>
    <mergeCell ref="T44:T50"/>
    <mergeCell ref="T51:T53"/>
    <mergeCell ref="T59:T64"/>
    <mergeCell ref="T65:T69"/>
    <mergeCell ref="T70:T71"/>
    <mergeCell ref="T75:T82"/>
    <mergeCell ref="T83:T84"/>
    <mergeCell ref="T85:T94"/>
    <mergeCell ref="T95:T97"/>
    <mergeCell ref="T102:T107"/>
    <mergeCell ref="T108:T110"/>
    <mergeCell ref="T111:T112"/>
    <mergeCell ref="T116:T118"/>
    <mergeCell ref="T119:T124"/>
    <mergeCell ref="S290:S291"/>
    <mergeCell ref="S295:S297"/>
    <mergeCell ref="S298:S303"/>
    <mergeCell ref="S304:S306"/>
    <mergeCell ref="S310:S316"/>
    <mergeCell ref="S317:S319"/>
    <mergeCell ref="S320:S328"/>
    <mergeCell ref="S329:S331"/>
    <mergeCell ref="S335:S340"/>
    <mergeCell ref="S233:S238"/>
    <mergeCell ref="S239:S243"/>
    <mergeCell ref="S244:S246"/>
    <mergeCell ref="S251:S258"/>
    <mergeCell ref="S259:S263"/>
    <mergeCell ref="S264:S273"/>
    <mergeCell ref="S274:S276"/>
    <mergeCell ref="S281:S286"/>
    <mergeCell ref="S287:S289"/>
    <mergeCell ref="S180:S182"/>
    <mergeCell ref="S189:S193"/>
    <mergeCell ref="S194:S196"/>
    <mergeCell ref="S198:S200"/>
    <mergeCell ref="S203:S205"/>
    <mergeCell ref="S206:S211"/>
    <mergeCell ref="S212:S214"/>
    <mergeCell ref="S218:S224"/>
    <mergeCell ref="S225:S227"/>
    <mergeCell ref="S125:S127"/>
    <mergeCell ref="S131:S137"/>
    <mergeCell ref="S138:S140"/>
    <mergeCell ref="S141:S150"/>
    <mergeCell ref="S151:S153"/>
    <mergeCell ref="S157:S160"/>
    <mergeCell ref="S161:S165"/>
    <mergeCell ref="S166:S168"/>
    <mergeCell ref="S173:S179"/>
    <mergeCell ref="R341:R345"/>
    <mergeCell ref="R346:R347"/>
    <mergeCell ref="R352:R358"/>
    <mergeCell ref="R359:R361"/>
    <mergeCell ref="S14:S18"/>
    <mergeCell ref="S19:S21"/>
    <mergeCell ref="S23:S25"/>
    <mergeCell ref="S29:S31"/>
    <mergeCell ref="S32:S37"/>
    <mergeCell ref="S38:S40"/>
    <mergeCell ref="S44:S50"/>
    <mergeCell ref="S51:S53"/>
    <mergeCell ref="S59:S64"/>
    <mergeCell ref="S65:S69"/>
    <mergeCell ref="S70:S71"/>
    <mergeCell ref="S75:S82"/>
    <mergeCell ref="S83:S84"/>
    <mergeCell ref="S85:S94"/>
    <mergeCell ref="S95:S97"/>
    <mergeCell ref="S102:S107"/>
    <mergeCell ref="S108:S110"/>
    <mergeCell ref="S111:S112"/>
    <mergeCell ref="S116:S118"/>
    <mergeCell ref="S119:S124"/>
    <mergeCell ref="R290:R291"/>
    <mergeCell ref="R295:R297"/>
    <mergeCell ref="R298:R303"/>
    <mergeCell ref="R304:R306"/>
    <mergeCell ref="R310:R316"/>
    <mergeCell ref="R317:R319"/>
    <mergeCell ref="R320:R328"/>
    <mergeCell ref="R329:R331"/>
    <mergeCell ref="R335:R340"/>
    <mergeCell ref="R233:R238"/>
    <mergeCell ref="R239:R243"/>
    <mergeCell ref="R244:R246"/>
    <mergeCell ref="R251:R258"/>
    <mergeCell ref="R259:R263"/>
    <mergeCell ref="R264:R273"/>
    <mergeCell ref="R274:R276"/>
    <mergeCell ref="R281:R286"/>
    <mergeCell ref="R287:R289"/>
    <mergeCell ref="R180:R182"/>
    <mergeCell ref="R189:R193"/>
    <mergeCell ref="R194:R196"/>
    <mergeCell ref="R198:R200"/>
    <mergeCell ref="R203:R205"/>
    <mergeCell ref="R206:R211"/>
    <mergeCell ref="R212:R214"/>
    <mergeCell ref="R218:R224"/>
    <mergeCell ref="R225:R227"/>
    <mergeCell ref="R125:R127"/>
    <mergeCell ref="R131:R137"/>
    <mergeCell ref="R138:R140"/>
    <mergeCell ref="R141:R150"/>
    <mergeCell ref="R151:R153"/>
    <mergeCell ref="R157:R160"/>
    <mergeCell ref="R161:R165"/>
    <mergeCell ref="R166:R168"/>
    <mergeCell ref="R173:R179"/>
    <mergeCell ref="Q341:Q345"/>
    <mergeCell ref="Q346:Q347"/>
    <mergeCell ref="Q352:Q358"/>
    <mergeCell ref="Q359:Q361"/>
    <mergeCell ref="R14:R18"/>
    <mergeCell ref="R19:R21"/>
    <mergeCell ref="R23:R25"/>
    <mergeCell ref="R29:R31"/>
    <mergeCell ref="R32:R37"/>
    <mergeCell ref="R38:R40"/>
    <mergeCell ref="R44:R50"/>
    <mergeCell ref="R51:R53"/>
    <mergeCell ref="R59:R64"/>
    <mergeCell ref="R65:R69"/>
    <mergeCell ref="R70:R71"/>
    <mergeCell ref="R75:R82"/>
    <mergeCell ref="R83:R84"/>
    <mergeCell ref="R85:R94"/>
    <mergeCell ref="R95:R97"/>
    <mergeCell ref="R102:R107"/>
    <mergeCell ref="R108:R110"/>
    <mergeCell ref="R111:R112"/>
    <mergeCell ref="R116:R118"/>
    <mergeCell ref="R119:R124"/>
    <mergeCell ref="Q290:Q291"/>
    <mergeCell ref="Q295:Q297"/>
    <mergeCell ref="Q298:Q303"/>
    <mergeCell ref="Q304:Q306"/>
    <mergeCell ref="Q310:Q316"/>
    <mergeCell ref="Q317:Q319"/>
    <mergeCell ref="Q320:Q328"/>
    <mergeCell ref="Q329:Q331"/>
    <mergeCell ref="Q335:Q340"/>
    <mergeCell ref="Q233:Q238"/>
    <mergeCell ref="Q239:Q243"/>
    <mergeCell ref="Q244:Q246"/>
    <mergeCell ref="Q251:Q258"/>
    <mergeCell ref="Q259:Q263"/>
    <mergeCell ref="Q264:Q273"/>
    <mergeCell ref="Q274:Q276"/>
    <mergeCell ref="Q281:Q286"/>
    <mergeCell ref="Q287:Q289"/>
    <mergeCell ref="Q180:Q182"/>
    <mergeCell ref="Q189:Q193"/>
    <mergeCell ref="Q194:Q196"/>
    <mergeCell ref="Q198:Q200"/>
    <mergeCell ref="Q203:Q205"/>
    <mergeCell ref="Q206:Q211"/>
    <mergeCell ref="Q212:Q214"/>
    <mergeCell ref="Q218:Q224"/>
    <mergeCell ref="Q225:Q227"/>
    <mergeCell ref="Q125:Q127"/>
    <mergeCell ref="Q131:Q137"/>
    <mergeCell ref="Q138:Q140"/>
    <mergeCell ref="Q141:Q150"/>
    <mergeCell ref="Q151:Q153"/>
    <mergeCell ref="Q157:Q160"/>
    <mergeCell ref="Q161:Q165"/>
    <mergeCell ref="Q166:Q168"/>
    <mergeCell ref="Q173:Q179"/>
    <mergeCell ref="Q65:Q69"/>
    <mergeCell ref="Q70:Q71"/>
    <mergeCell ref="Q75:Q82"/>
    <mergeCell ref="Q83:Q84"/>
    <mergeCell ref="Q85:Q94"/>
    <mergeCell ref="Q95:Q97"/>
    <mergeCell ref="Q102:Q107"/>
    <mergeCell ref="Q108:Q110"/>
    <mergeCell ref="Q111:Q112"/>
    <mergeCell ref="Q14:Q18"/>
    <mergeCell ref="Q19:Q21"/>
    <mergeCell ref="Q23:Q25"/>
    <mergeCell ref="Q29:Q31"/>
    <mergeCell ref="Q32:Q37"/>
    <mergeCell ref="Q38:Q40"/>
    <mergeCell ref="Q44:Q50"/>
    <mergeCell ref="Q51:Q53"/>
    <mergeCell ref="Q59:Q64"/>
    <mergeCell ref="P310:P316"/>
    <mergeCell ref="P317:P319"/>
    <mergeCell ref="P320:P328"/>
    <mergeCell ref="P329:P331"/>
    <mergeCell ref="P335:P340"/>
    <mergeCell ref="P341:P345"/>
    <mergeCell ref="P346:P347"/>
    <mergeCell ref="P352:P358"/>
    <mergeCell ref="P359:P361"/>
    <mergeCell ref="P259:P263"/>
    <mergeCell ref="P264:P273"/>
    <mergeCell ref="P274:P276"/>
    <mergeCell ref="P281:P286"/>
    <mergeCell ref="P287:P289"/>
    <mergeCell ref="P290:P291"/>
    <mergeCell ref="P295:P297"/>
    <mergeCell ref="P298:P303"/>
    <mergeCell ref="P304:P306"/>
    <mergeCell ref="P180:P182"/>
    <mergeCell ref="P189:P193"/>
    <mergeCell ref="P194:P196"/>
    <mergeCell ref="P198:P200"/>
    <mergeCell ref="P203:P205"/>
    <mergeCell ref="P206:P211"/>
    <mergeCell ref="P212:P214"/>
    <mergeCell ref="P218:P224"/>
    <mergeCell ref="P225:P227"/>
    <mergeCell ref="A217:U217"/>
    <mergeCell ref="A206:A211"/>
    <mergeCell ref="A212:A214"/>
    <mergeCell ref="A218:A224"/>
    <mergeCell ref="A225:A227"/>
    <mergeCell ref="B206:B211"/>
    <mergeCell ref="B212:B214"/>
    <mergeCell ref="B218:B224"/>
    <mergeCell ref="B225:B227"/>
    <mergeCell ref="C206:C211"/>
    <mergeCell ref="C212:C214"/>
    <mergeCell ref="C218:C224"/>
    <mergeCell ref="C225:C227"/>
    <mergeCell ref="D212:D214"/>
    <mergeCell ref="D218:D224"/>
    <mergeCell ref="P125:P127"/>
    <mergeCell ref="P131:P137"/>
    <mergeCell ref="P138:P140"/>
    <mergeCell ref="P141:P150"/>
    <mergeCell ref="P151:P153"/>
    <mergeCell ref="P157:P160"/>
    <mergeCell ref="P161:P165"/>
    <mergeCell ref="P166:P168"/>
    <mergeCell ref="P173:P179"/>
    <mergeCell ref="P75:P82"/>
    <mergeCell ref="P83:P84"/>
    <mergeCell ref="P85:P94"/>
    <mergeCell ref="P95:P97"/>
    <mergeCell ref="P102:P107"/>
    <mergeCell ref="P108:P110"/>
    <mergeCell ref="P111:P112"/>
    <mergeCell ref="P116:P118"/>
    <mergeCell ref="P119:P124"/>
    <mergeCell ref="A100:U100"/>
    <mergeCell ref="A101:U101"/>
    <mergeCell ref="B116:B118"/>
    <mergeCell ref="Q116:Q118"/>
    <mergeCell ref="Q119:Q124"/>
    <mergeCell ref="D320:D328"/>
    <mergeCell ref="D329:D331"/>
    <mergeCell ref="D335:D340"/>
    <mergeCell ref="D341:D345"/>
    <mergeCell ref="D346:D347"/>
    <mergeCell ref="D352:D358"/>
    <mergeCell ref="D359:D361"/>
    <mergeCell ref="E10:E11"/>
    <mergeCell ref="D233:D238"/>
    <mergeCell ref="D239:D243"/>
    <mergeCell ref="D244:D246"/>
    <mergeCell ref="D251:D258"/>
    <mergeCell ref="D259:D263"/>
    <mergeCell ref="D264:D273"/>
    <mergeCell ref="D274:D276"/>
    <mergeCell ref="D281:D286"/>
    <mergeCell ref="D287:D289"/>
    <mergeCell ref="D161:D165"/>
    <mergeCell ref="D166:D168"/>
    <mergeCell ref="D173:D179"/>
    <mergeCell ref="D180:D182"/>
    <mergeCell ref="D189:D193"/>
    <mergeCell ref="D194:D196"/>
    <mergeCell ref="D116:D118"/>
    <mergeCell ref="D119:D124"/>
    <mergeCell ref="D125:D127"/>
    <mergeCell ref="D131:D137"/>
    <mergeCell ref="D138:D140"/>
    <mergeCell ref="D141:D150"/>
    <mergeCell ref="D151:D153"/>
    <mergeCell ref="D157:D160"/>
    <mergeCell ref="D317:D319"/>
    <mergeCell ref="C352:C358"/>
    <mergeCell ref="A351:U351"/>
    <mergeCell ref="C359:C361"/>
    <mergeCell ref="D14:D18"/>
    <mergeCell ref="D19:D21"/>
    <mergeCell ref="D23:D25"/>
    <mergeCell ref="D29:D31"/>
    <mergeCell ref="D32:D37"/>
    <mergeCell ref="D38:D40"/>
    <mergeCell ref="D44:D50"/>
    <mergeCell ref="D51:D53"/>
    <mergeCell ref="D59:D64"/>
    <mergeCell ref="D65:D69"/>
    <mergeCell ref="D70:D71"/>
    <mergeCell ref="D75:D82"/>
    <mergeCell ref="D83:D84"/>
    <mergeCell ref="D85:D94"/>
    <mergeCell ref="D95:D97"/>
    <mergeCell ref="D102:D107"/>
    <mergeCell ref="D108:D110"/>
    <mergeCell ref="D198:D200"/>
    <mergeCell ref="D203:D205"/>
    <mergeCell ref="D206:D211"/>
    <mergeCell ref="D111:D112"/>
    <mergeCell ref="C290:C291"/>
    <mergeCell ref="C295:C297"/>
    <mergeCell ref="C298:C303"/>
    <mergeCell ref="C304:C306"/>
    <mergeCell ref="C310:C316"/>
    <mergeCell ref="C329:C331"/>
    <mergeCell ref="C335:C340"/>
    <mergeCell ref="C341:C345"/>
    <mergeCell ref="C346:C347"/>
    <mergeCell ref="C119:C124"/>
    <mergeCell ref="C141:C150"/>
    <mergeCell ref="C151:C153"/>
    <mergeCell ref="C157:C160"/>
    <mergeCell ref="C161:C165"/>
    <mergeCell ref="C166:C168"/>
    <mergeCell ref="C173:C179"/>
    <mergeCell ref="C180:C182"/>
    <mergeCell ref="C189:C193"/>
    <mergeCell ref="A130:U130"/>
    <mergeCell ref="A156:U156"/>
    <mergeCell ref="A125:A127"/>
    <mergeCell ref="A131:A137"/>
    <mergeCell ref="A138:A140"/>
    <mergeCell ref="A141:A150"/>
    <mergeCell ref="A151:A153"/>
    <mergeCell ref="B119:B124"/>
    <mergeCell ref="B125:B127"/>
    <mergeCell ref="B131:B137"/>
    <mergeCell ref="B138:B140"/>
    <mergeCell ref="B141:B150"/>
    <mergeCell ref="B151:B153"/>
    <mergeCell ref="C125:C127"/>
    <mergeCell ref="C131:C137"/>
    <mergeCell ref="B329:B331"/>
    <mergeCell ref="B335:B340"/>
    <mergeCell ref="A334:U334"/>
    <mergeCell ref="B341:B345"/>
    <mergeCell ref="B346:B347"/>
    <mergeCell ref="B352:B358"/>
    <mergeCell ref="B359:B361"/>
    <mergeCell ref="C14:C18"/>
    <mergeCell ref="C19:C21"/>
    <mergeCell ref="C23:C25"/>
    <mergeCell ref="C29:C31"/>
    <mergeCell ref="C32:C37"/>
    <mergeCell ref="C38:C40"/>
    <mergeCell ref="C44:C50"/>
    <mergeCell ref="C51:C53"/>
    <mergeCell ref="C59:C64"/>
    <mergeCell ref="C65:C69"/>
    <mergeCell ref="C70:C71"/>
    <mergeCell ref="C75:C82"/>
    <mergeCell ref="C83:C84"/>
    <mergeCell ref="C85:C94"/>
    <mergeCell ref="C95:C97"/>
    <mergeCell ref="C102:C107"/>
    <mergeCell ref="C108:C110"/>
    <mergeCell ref="B287:B289"/>
    <mergeCell ref="A250:U250"/>
    <mergeCell ref="A279:U279"/>
    <mergeCell ref="A280:U280"/>
    <mergeCell ref="A233:A238"/>
    <mergeCell ref="A239:A243"/>
    <mergeCell ref="A244:A246"/>
    <mergeCell ref="A251:A258"/>
    <mergeCell ref="A259:A263"/>
    <mergeCell ref="A264:A273"/>
    <mergeCell ref="A274:A276"/>
    <mergeCell ref="C233:C238"/>
    <mergeCell ref="C239:C243"/>
    <mergeCell ref="C244:C246"/>
    <mergeCell ref="C251:C258"/>
    <mergeCell ref="C259:C263"/>
    <mergeCell ref="C264:C273"/>
    <mergeCell ref="C274:C276"/>
    <mergeCell ref="C281:C286"/>
    <mergeCell ref="C287:C289"/>
    <mergeCell ref="P233:P238"/>
    <mergeCell ref="P239:P243"/>
    <mergeCell ref="P244:P246"/>
    <mergeCell ref="P251:P258"/>
    <mergeCell ref="B203:B205"/>
    <mergeCell ref="B233:B238"/>
    <mergeCell ref="B239:B243"/>
    <mergeCell ref="B244:B246"/>
    <mergeCell ref="B251:B258"/>
    <mergeCell ref="B259:B263"/>
    <mergeCell ref="B264:B273"/>
    <mergeCell ref="B274:B276"/>
    <mergeCell ref="B281:B286"/>
    <mergeCell ref="A329:A331"/>
    <mergeCell ref="A335:A340"/>
    <mergeCell ref="A341:A345"/>
    <mergeCell ref="A346:A347"/>
    <mergeCell ref="A352:A358"/>
    <mergeCell ref="A359:A361"/>
    <mergeCell ref="B14:B18"/>
    <mergeCell ref="B19:B21"/>
    <mergeCell ref="B23:B25"/>
    <mergeCell ref="B29:B31"/>
    <mergeCell ref="B32:B37"/>
    <mergeCell ref="B38:B40"/>
    <mergeCell ref="B44:B50"/>
    <mergeCell ref="B51:B53"/>
    <mergeCell ref="B59:B64"/>
    <mergeCell ref="B65:B69"/>
    <mergeCell ref="B70:B71"/>
    <mergeCell ref="B75:B82"/>
    <mergeCell ref="B83:B84"/>
    <mergeCell ref="B85:B94"/>
    <mergeCell ref="B95:B97"/>
    <mergeCell ref="B102:B107"/>
    <mergeCell ref="B108:B110"/>
    <mergeCell ref="B111:B112"/>
    <mergeCell ref="A281:A286"/>
    <mergeCell ref="A287:A289"/>
    <mergeCell ref="A290:A291"/>
    <mergeCell ref="A295:A297"/>
    <mergeCell ref="A298:A303"/>
    <mergeCell ref="A304:A306"/>
    <mergeCell ref="A310:A316"/>
    <mergeCell ref="A317:A319"/>
    <mergeCell ref="A320:A328"/>
    <mergeCell ref="A309:U309"/>
    <mergeCell ref="B290:B291"/>
    <mergeCell ref="B295:B297"/>
    <mergeCell ref="B298:B303"/>
    <mergeCell ref="B304:B306"/>
    <mergeCell ref="B310:B316"/>
    <mergeCell ref="B317:B319"/>
    <mergeCell ref="B320:B328"/>
    <mergeCell ref="C317:C319"/>
    <mergeCell ref="C320:C328"/>
    <mergeCell ref="D290:D291"/>
    <mergeCell ref="D295:D297"/>
    <mergeCell ref="D298:D303"/>
    <mergeCell ref="D304:D306"/>
    <mergeCell ref="D310:D316"/>
    <mergeCell ref="A157:A160"/>
    <mergeCell ref="A161:A165"/>
    <mergeCell ref="A166:A168"/>
    <mergeCell ref="A173:A179"/>
    <mergeCell ref="A180:A182"/>
    <mergeCell ref="A189:A193"/>
    <mergeCell ref="A194:A196"/>
    <mergeCell ref="A198:A200"/>
    <mergeCell ref="A203:A205"/>
    <mergeCell ref="A172:U172"/>
    <mergeCell ref="A187:U187"/>
    <mergeCell ref="A188:U188"/>
    <mergeCell ref="A202:U202"/>
    <mergeCell ref="C194:C196"/>
    <mergeCell ref="C198:C200"/>
    <mergeCell ref="C203:C205"/>
    <mergeCell ref="B157:B160"/>
    <mergeCell ref="B161:B165"/>
    <mergeCell ref="B166:B168"/>
    <mergeCell ref="B173:B179"/>
    <mergeCell ref="B180:B182"/>
    <mergeCell ref="B189:B193"/>
    <mergeCell ref="B194:B196"/>
    <mergeCell ref="B198:B200"/>
    <mergeCell ref="C138:C140"/>
    <mergeCell ref="A111:A112"/>
    <mergeCell ref="A116:A118"/>
    <mergeCell ref="A119:A124"/>
    <mergeCell ref="C111:C112"/>
    <mergeCell ref="C116:C118"/>
    <mergeCell ref="B10:D10"/>
    <mergeCell ref="G10:I10"/>
    <mergeCell ref="J10:L10"/>
    <mergeCell ref="A75:A82"/>
    <mergeCell ref="A83:A84"/>
    <mergeCell ref="A85:A94"/>
    <mergeCell ref="A95:A97"/>
    <mergeCell ref="A102:A107"/>
    <mergeCell ref="A108:A110"/>
    <mergeCell ref="A10:A11"/>
    <mergeCell ref="A14:A18"/>
    <mergeCell ref="A19:A21"/>
    <mergeCell ref="A23:A25"/>
    <mergeCell ref="A29:A31"/>
    <mergeCell ref="A32:A37"/>
    <mergeCell ref="A38:A40"/>
    <mergeCell ref="A44:A50"/>
    <mergeCell ref="A51:A53"/>
    <mergeCell ref="M10:O10"/>
    <mergeCell ref="P10:R10"/>
    <mergeCell ref="S10:U10"/>
    <mergeCell ref="A12:U12"/>
    <mergeCell ref="A58:U58"/>
    <mergeCell ref="A74:U74"/>
    <mergeCell ref="A59:A64"/>
    <mergeCell ref="A65:A69"/>
    <mergeCell ref="A70:A71"/>
    <mergeCell ref="P38:P40"/>
    <mergeCell ref="P44:P50"/>
    <mergeCell ref="P51:P53"/>
    <mergeCell ref="P59:P64"/>
    <mergeCell ref="P65:P69"/>
    <mergeCell ref="P70:P71"/>
    <mergeCell ref="A13:U13"/>
    <mergeCell ref="A28:U28"/>
    <mergeCell ref="A43:U43"/>
    <mergeCell ref="F10:F11"/>
    <mergeCell ref="P14:P18"/>
    <mergeCell ref="P19:P21"/>
    <mergeCell ref="P23:P25"/>
    <mergeCell ref="P29:P31"/>
    <mergeCell ref="P32:P3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 весна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Дамсинская  СШ</cp:lastModifiedBy>
  <cp:lastPrinted>2024-12-02T07:26:07Z</cp:lastPrinted>
  <dcterms:created xsi:type="dcterms:W3CDTF">2015-06-05T18:19:00Z</dcterms:created>
  <dcterms:modified xsi:type="dcterms:W3CDTF">2025-01-09T10:34:03Z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ACF35AFBEBDC4020BFA788E31E72D39F_13</vt:lpwstr>
  </property>
  <property fmtid="{D5CDD505-2E9C-101B-9397-08002B2CF9AE}" pid="3" name="KSOProductBuildVer">
    <vt:lpwstr>1033-12.2.0.18911</vt:lpwstr>
  </property>
</Properties>
</file>